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živatel\škola\OBEC\2025\Rozpočet 2026\"/>
    </mc:Choice>
  </mc:AlternateContent>
  <xr:revisionPtr revIDLastSave="0" documentId="13_ncr:1_{3D109C6F-918F-4A10-9E05-837E92661435}" xr6:coauthVersionLast="47" xr6:coauthVersionMax="47" xr10:uidLastSave="{00000000-0000-0000-0000-000000000000}"/>
  <bookViews>
    <workbookView xWindow="-120" yWindow="-120" windowWidth="38640" windowHeight="21120" tabRatio="823" activeTab="5" xr2:uid="{00000000-000D-0000-FFFF-FFFF00000000}"/>
  </bookViews>
  <sheets>
    <sheet name="rozpočet" sheetId="59" r:id="rId1"/>
    <sheet name="Stř. rozp. výhled" sheetId="60" r:id="rId2"/>
    <sheet name="ZŚ, MŠ příspěvek zřizovatele " sheetId="61" r:id="rId3"/>
    <sheet name="Investice a opravy" sheetId="52" r:id="rId4"/>
    <sheet name="Odpisy" sheetId="53" r:id="rId5"/>
    <sheet name="Informace" sheetId="55" r:id="rId6"/>
  </sheets>
  <definedNames>
    <definedName name="_xlnm.Print_Area" localSheetId="0">rozpočet!$A$1:$H$37</definedName>
    <definedName name="_xlnm.Print_Area" localSheetId="1">'Stř. rozp. výhled'!$A$1:$F$36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25" i="61" l="1"/>
  <c r="G8" i="61"/>
  <c r="G9" i="61"/>
  <c r="G10" i="61"/>
  <c r="G11" i="61"/>
  <c r="G12" i="61"/>
  <c r="G13" i="61"/>
  <c r="G14" i="61"/>
  <c r="G15" i="61"/>
  <c r="G16" i="61"/>
  <c r="G17" i="61"/>
  <c r="G18" i="61"/>
  <c r="G19" i="61"/>
  <c r="G20" i="61"/>
  <c r="G21" i="61"/>
  <c r="G22" i="61"/>
  <c r="G23" i="61"/>
  <c r="G7" i="61"/>
  <c r="F32" i="60"/>
  <c r="F31" i="60"/>
  <c r="E32" i="60"/>
  <c r="E31" i="60"/>
  <c r="F24" i="60"/>
  <c r="F25" i="60"/>
  <c r="F26" i="60"/>
  <c r="F27" i="60"/>
  <c r="F28" i="60"/>
  <c r="F29" i="60"/>
  <c r="F23" i="60"/>
  <c r="E24" i="60"/>
  <c r="E25" i="60"/>
  <c r="E26" i="60"/>
  <c r="E27" i="60"/>
  <c r="E28" i="60"/>
  <c r="E29" i="60"/>
  <c r="E23" i="60"/>
  <c r="F14" i="60"/>
  <c r="F15" i="60"/>
  <c r="F16" i="60"/>
  <c r="F17" i="60"/>
  <c r="F18" i="60"/>
  <c r="F20" i="60"/>
  <c r="F21" i="60"/>
  <c r="F13" i="60"/>
  <c r="F9" i="60"/>
  <c r="F10" i="60"/>
  <c r="F11" i="60"/>
  <c r="E14" i="60"/>
  <c r="E15" i="60"/>
  <c r="E16" i="60"/>
  <c r="E17" i="60"/>
  <c r="E18" i="60"/>
  <c r="E19" i="60"/>
  <c r="E6" i="60" s="1"/>
  <c r="E20" i="60"/>
  <c r="E21" i="60"/>
  <c r="E13" i="60"/>
  <c r="E8" i="60"/>
  <c r="F8" i="60" s="1"/>
  <c r="E9" i="60"/>
  <c r="E10" i="60"/>
  <c r="E11" i="60"/>
  <c r="E7" i="60"/>
  <c r="F7" i="60" s="1"/>
  <c r="D6" i="60"/>
  <c r="H8" i="59"/>
  <c r="H9" i="59"/>
  <c r="H10" i="59"/>
  <c r="H17" i="59"/>
  <c r="F19" i="60" l="1"/>
  <c r="F6" i="60"/>
  <c r="D30" i="59"/>
  <c r="D6" i="59"/>
  <c r="F30" i="60"/>
  <c r="F22" i="60" s="1"/>
  <c r="E30" i="60"/>
  <c r="E22" i="60" s="1"/>
  <c r="D30" i="60"/>
  <c r="D22" i="60" s="1"/>
  <c r="F12" i="60"/>
  <c r="E12" i="60"/>
  <c r="D12" i="60"/>
  <c r="E12" i="59"/>
  <c r="E6" i="59" s="1"/>
  <c r="D12" i="59"/>
  <c r="H7" i="59"/>
  <c r="H20" i="59"/>
  <c r="D34" i="60" l="1"/>
  <c r="E34" i="60"/>
  <c r="F34" i="60"/>
  <c r="H33" i="59"/>
  <c r="H32" i="59"/>
  <c r="H31" i="59"/>
  <c r="G30" i="59"/>
  <c r="G22" i="59" s="1"/>
  <c r="F30" i="59"/>
  <c r="H30" i="59" s="1"/>
  <c r="E30" i="59"/>
  <c r="E22" i="59" s="1"/>
  <c r="D22" i="59"/>
  <c r="H29" i="59"/>
  <c r="H28" i="59"/>
  <c r="H27" i="59"/>
  <c r="H26" i="59"/>
  <c r="H25" i="59"/>
  <c r="H24" i="59"/>
  <c r="H23" i="59"/>
  <c r="H21" i="59"/>
  <c r="H19" i="59"/>
  <c r="H18" i="59"/>
  <c r="H16" i="59"/>
  <c r="H15" i="59"/>
  <c r="H14" i="59"/>
  <c r="H13" i="59"/>
  <c r="G12" i="59"/>
  <c r="G6" i="59" s="1"/>
  <c r="F12" i="59"/>
  <c r="F6" i="59" s="1"/>
  <c r="H11" i="59"/>
  <c r="F24" i="61"/>
  <c r="F26" i="61" s="1"/>
  <c r="E24" i="61"/>
  <c r="E26" i="61" s="1"/>
  <c r="D24" i="61"/>
  <c r="D26" i="61" s="1"/>
  <c r="C24" i="61"/>
  <c r="C26" i="61" s="1"/>
  <c r="H23" i="61"/>
  <c r="I23" i="61" s="1"/>
  <c r="H22" i="61"/>
  <c r="I22" i="61" s="1"/>
  <c r="H21" i="61"/>
  <c r="I21" i="61" s="1"/>
  <c r="H20" i="61"/>
  <c r="I20" i="61" s="1"/>
  <c r="H19" i="61"/>
  <c r="I19" i="61" s="1"/>
  <c r="H18" i="61"/>
  <c r="I18" i="61" s="1"/>
  <c r="H17" i="61"/>
  <c r="I17" i="61" s="1"/>
  <c r="H16" i="61"/>
  <c r="I16" i="61" s="1"/>
  <c r="H15" i="61"/>
  <c r="I15" i="61" s="1"/>
  <c r="H14" i="61"/>
  <c r="I14" i="61" s="1"/>
  <c r="H13" i="61"/>
  <c r="I13" i="61" s="1"/>
  <c r="H12" i="61"/>
  <c r="I12" i="61" s="1"/>
  <c r="H11" i="61"/>
  <c r="I11" i="61" s="1"/>
  <c r="H10" i="61"/>
  <c r="I10" i="61" s="1"/>
  <c r="H9" i="61"/>
  <c r="I9" i="61" s="1"/>
  <c r="H8" i="61"/>
  <c r="I8" i="61" s="1"/>
  <c r="H7" i="61"/>
  <c r="I7" i="61" s="1"/>
  <c r="H24" i="61" l="1"/>
  <c r="H26" i="61" s="1"/>
  <c r="I24" i="61"/>
  <c r="I26" i="61" s="1"/>
  <c r="G24" i="61"/>
  <c r="G26" i="61" s="1"/>
  <c r="D34" i="59"/>
  <c r="E34" i="59"/>
  <c r="H12" i="59"/>
  <c r="H6" i="59" s="1"/>
  <c r="F22" i="59"/>
  <c r="F34" i="59" s="1"/>
  <c r="G34" i="59"/>
  <c r="H22" i="59"/>
  <c r="H34" i="59" l="1"/>
  <c r="C13" i="53"/>
  <c r="D13" i="53"/>
  <c r="E13" i="53"/>
  <c r="B13" i="53"/>
  <c r="E13" i="52"/>
  <c r="D13" i="52"/>
  <c r="C13" i="52"/>
  <c r="C24" i="52"/>
</calcChain>
</file>

<file path=xl/sharedStrings.xml><?xml version="1.0" encoding="utf-8"?>
<sst xmlns="http://schemas.openxmlformats.org/spreadsheetml/2006/main" count="193" uniqueCount="136">
  <si>
    <t>Celkem</t>
  </si>
  <si>
    <t>Přepočtený počet zaměstnanců</t>
  </si>
  <si>
    <t>Název příspěvkové organizace:</t>
  </si>
  <si>
    <t>IČ:</t>
  </si>
  <si>
    <t>název investice</t>
  </si>
  <si>
    <t>popis</t>
  </si>
  <si>
    <t>fond investic PO</t>
  </si>
  <si>
    <t>dotace státního rozpočtu</t>
  </si>
  <si>
    <t>jiné zdroje</t>
  </si>
  <si>
    <t>název opravy</t>
  </si>
  <si>
    <t>CELKEM</t>
  </si>
  <si>
    <t>předpokládaná částka</t>
  </si>
  <si>
    <t>Plán odpisů - skupiny dlouhodobého majetku</t>
  </si>
  <si>
    <t>Typ dlouhodobého majetku</t>
  </si>
  <si>
    <t>Pořizovací cena majetku v Kč</t>
  </si>
  <si>
    <t>Odpisová skupina I</t>
  </si>
  <si>
    <t>Odpisová skupina II</t>
  </si>
  <si>
    <t>Odpisová skupina III</t>
  </si>
  <si>
    <t>Odpisová skupina IV</t>
  </si>
  <si>
    <t>Odpisová skupina V</t>
  </si>
  <si>
    <t>Odpisová skupina VI</t>
  </si>
  <si>
    <t>Odpisová skupina VII</t>
  </si>
  <si>
    <t>Zůstatková cena k 31.12. plánovacího roku v Kč</t>
  </si>
  <si>
    <t>Doplňkové informace</t>
  </si>
  <si>
    <t>Typ doplňkové informace</t>
  </si>
  <si>
    <t>Skutečnost předminulý rok</t>
  </si>
  <si>
    <t>Skutečnost minulý rok</t>
  </si>
  <si>
    <t>Skutečnost aktuální rok (předpoklad do konce roku)</t>
  </si>
  <si>
    <t>Plán dalšího roku</t>
  </si>
  <si>
    <t>Fyzický počet zaměstnanců</t>
  </si>
  <si>
    <t>Ostatní drobné opravy</t>
  </si>
  <si>
    <t>Mzdové náklady - celkem</t>
  </si>
  <si>
    <t>"--------------------------------------------"</t>
  </si>
  <si>
    <t xml:space="preserve"> </t>
  </si>
  <si>
    <t>Účet</t>
  </si>
  <si>
    <t>ZŠ</t>
  </si>
  <si>
    <t>stř.2</t>
  </si>
  <si>
    <t>stř.3</t>
  </si>
  <si>
    <t>materiál</t>
  </si>
  <si>
    <t>el. energie</t>
  </si>
  <si>
    <t>teplo</t>
  </si>
  <si>
    <t>voda</t>
  </si>
  <si>
    <t>opravy</t>
  </si>
  <si>
    <t>cestovné</t>
  </si>
  <si>
    <t>reprezentace</t>
  </si>
  <si>
    <t>práce a služby</t>
  </si>
  <si>
    <t>služby telef.</t>
  </si>
  <si>
    <t>plavání</t>
  </si>
  <si>
    <t>mzdové náklady</t>
  </si>
  <si>
    <t>OON</t>
  </si>
  <si>
    <t xml:space="preserve">zákonné sociální pojištění </t>
  </si>
  <si>
    <t>Jiné ostatní náklady</t>
  </si>
  <si>
    <t>odpisy</t>
  </si>
  <si>
    <t xml:space="preserve">DDM </t>
  </si>
  <si>
    <t>Celkem náklady</t>
  </si>
  <si>
    <t xml:space="preserve">pronájem </t>
  </si>
  <si>
    <t>příspěvek zřizovatel</t>
  </si>
  <si>
    <t>podpis ředitele</t>
  </si>
  <si>
    <t>Poř.č.</t>
  </si>
  <si>
    <t>Ukazatel</t>
  </si>
  <si>
    <t>Rozpočtový výhled na roky</t>
  </si>
  <si>
    <t>řádku</t>
  </si>
  <si>
    <t>účet</t>
  </si>
  <si>
    <t>Náklady PO - účtová třída 5 celkem</t>
  </si>
  <si>
    <t xml:space="preserve">Opravy a udržování </t>
  </si>
  <si>
    <t>Cestovné</t>
  </si>
  <si>
    <t>Náklady na reprezentaci</t>
  </si>
  <si>
    <t>Ostatní služby</t>
  </si>
  <si>
    <t xml:space="preserve">Mzdové náklady celkem </t>
  </si>
  <si>
    <t>Ostatní náklady z činnosti</t>
  </si>
  <si>
    <t xml:space="preserve">Odpisy dlouhodobého majetku </t>
  </si>
  <si>
    <t>Finanční náklady</t>
  </si>
  <si>
    <t>Výnosy z činnosti PO - účtová třída 6 celkem</t>
  </si>
  <si>
    <t>Výnosy z prodeje vlastních výroblů a služeb</t>
  </si>
  <si>
    <t>Výnosy z pronájmu</t>
  </si>
  <si>
    <t>Výnosy z prodaného zboží</t>
  </si>
  <si>
    <t>Jiné výnosy z vlastních výkonů</t>
  </si>
  <si>
    <t>Čerpání fondů</t>
  </si>
  <si>
    <t>Ostatní výnosy z činnosti</t>
  </si>
  <si>
    <t>Finanční výnosy</t>
  </si>
  <si>
    <t>662, 663, 669</t>
  </si>
  <si>
    <t>Výnosy z transferů - provozní dotace</t>
  </si>
  <si>
    <t xml:space="preserve">Hospodářský výsledek po zdanění </t>
  </si>
  <si>
    <t xml:space="preserve">Skutečnost </t>
  </si>
  <si>
    <t xml:space="preserve">Hlavní činnost </t>
  </si>
  <si>
    <t>Jiná činnost</t>
  </si>
  <si>
    <t xml:space="preserve">     z toho mzdové náklady zaměstnanců</t>
  </si>
  <si>
    <t xml:space="preserve">     z toho mzdové náklady zaměstnanců MŚMT</t>
  </si>
  <si>
    <t xml:space="preserve">     z toho příspěvek od provozovatele</t>
  </si>
  <si>
    <t xml:space="preserve">     z toho příspěvek MŠMT</t>
  </si>
  <si>
    <t xml:space="preserve">     z toho příspěvek jiných veřejných rozpočtů</t>
  </si>
  <si>
    <t>použití na</t>
  </si>
  <si>
    <t>Průměrný plat (HRUBÁ mzda) měsíčně v Kč</t>
  </si>
  <si>
    <t>NEŠKOLSKÉ</t>
  </si>
  <si>
    <t xml:space="preserve">Materiálové náklady celkem </t>
  </si>
  <si>
    <t>50X</t>
  </si>
  <si>
    <t>Sociální náklady</t>
  </si>
  <si>
    <t>521-524</t>
  </si>
  <si>
    <t>Daně a poplatky</t>
  </si>
  <si>
    <t>53X</t>
  </si>
  <si>
    <t>56x</t>
  </si>
  <si>
    <t>54X</t>
  </si>
  <si>
    <t>525-528</t>
  </si>
  <si>
    <t>Náklady z majetku</t>
  </si>
  <si>
    <t>552-558</t>
  </si>
  <si>
    <t xml:space="preserve">Roční odpisy </t>
  </si>
  <si>
    <t>Oprávky</t>
  </si>
  <si>
    <t xml:space="preserve">Daň z příjmů </t>
  </si>
  <si>
    <t>59X</t>
  </si>
  <si>
    <t>Školské organizace</t>
  </si>
  <si>
    <t xml:space="preserve">Celkem </t>
  </si>
  <si>
    <t>Příspěvek do investičního fondu organizace</t>
  </si>
  <si>
    <t>Plán investic prováděných PO (z vlastních zdrojů i se zapojením jiných zdrojů)(nad 250 tis. Kč)</t>
  </si>
  <si>
    <t>částka</t>
  </si>
  <si>
    <t>Název příspěvkové organizace:  Základní škola Žďár nad Sázavou, Komenského 2</t>
  </si>
  <si>
    <t>Návrh rozpočtu/ Rozpočet PO  na rok 2026</t>
  </si>
  <si>
    <t>Rozpočet  akt. rok 2025</t>
  </si>
  <si>
    <t>Návrh / Schválený rozpočet na rok 2026</t>
  </si>
  <si>
    <t>Použití příspěvku zřizovatele - požadavek na rok 2026  (v tis. Kč)</t>
  </si>
  <si>
    <t>hala</t>
  </si>
  <si>
    <t>Celkem rok 2026</t>
  </si>
  <si>
    <t>FKSP, zák.poj., ost.soc.nákl.</t>
  </si>
  <si>
    <t>rok 2027</t>
  </si>
  <si>
    <t>rok 2028</t>
  </si>
  <si>
    <t xml:space="preserve">Počet žáků ve školním roce 2025/2026:  </t>
  </si>
  <si>
    <r>
      <t xml:space="preserve">Sociální náklady </t>
    </r>
    <r>
      <rPr>
        <sz val="11"/>
        <color rgb="FF92D050"/>
        <rFont val="Arial CE"/>
        <charset val="238"/>
      </rPr>
      <t>+ FKSP, zák.poj.,strav, vzděl</t>
    </r>
  </si>
  <si>
    <t>Návrh /Střednědobý rozpočtový výhled na roky 2026 až 2028</t>
  </si>
  <si>
    <t>revize</t>
  </si>
  <si>
    <t>el.spotřebiče, výměníky, has.přístroje</t>
  </si>
  <si>
    <t>údržba majetku</t>
  </si>
  <si>
    <t>malování, drobný majetek</t>
  </si>
  <si>
    <t>opravy PC, kopírek, tiskáren, serveru</t>
  </si>
  <si>
    <t>zasklívání apod</t>
  </si>
  <si>
    <t>Datum:  1.10.2025</t>
  </si>
  <si>
    <t>Název příspěvkové organizace: Základní škola Žďár nad Sázavou, Komenského 2</t>
  </si>
  <si>
    <t>Základní škola Žďár nad Sázavou, Komenského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</si>
</sst>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6"/>
      <name val="Arial CE"/>
      <charset val="238"/>
    </font>
    <font>
      <sz val="11"/>
      <name val="Arial CE"/>
      <charset val="238"/>
    </font>
    <font>
      <b/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 CE"/>
      <family val="2"/>
      <charset val="238"/>
    </font>
    <font>
      <i/>
      <sz val="11"/>
      <name val="Arial CE"/>
      <charset val="238"/>
    </font>
    <font>
      <b/>
      <sz val="11"/>
      <name val="Times New Roman CE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rgb="FFFF0000"/>
      <name val="Arial CE"/>
      <charset val="238"/>
    </font>
    <font>
      <sz val="11"/>
      <color rgb="FFFF0000"/>
      <name val="Arial"/>
      <family val="2"/>
      <charset val="238"/>
    </font>
    <font>
      <b/>
      <sz val="16"/>
      <name val="Arial CE"/>
      <charset val="238"/>
    </font>
    <font>
      <sz val="11"/>
      <color rgb="FF92D050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0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9">
    <xf numFmtId="0" fontId="0" fillId="0" borderId="0" xfId="0"/>
    <xf numFmtId="4" fontId="1" fillId="0" borderId="1" xfId="0" applyNumberFormat="1" applyFont="1" applyBorder="1"/>
    <xf numFmtId="4" fontId="1" fillId="0" borderId="3" xfId="0" applyNumberFormat="1" applyFont="1" applyBorder="1"/>
    <xf numFmtId="0" fontId="0" fillId="0" borderId="0" xfId="0" applyBorder="1" applyAlignment="1"/>
    <xf numFmtId="0" fontId="0" fillId="0" borderId="1" xfId="0" applyBorder="1"/>
    <xf numFmtId="0" fontId="0" fillId="0" borderId="0" xfId="0" applyAlignment="1"/>
    <xf numFmtId="0" fontId="0" fillId="3" borderId="0" xfId="0" applyFill="1"/>
    <xf numFmtId="0" fontId="8" fillId="0" borderId="0" xfId="0" applyFont="1" applyAlignment="1">
      <alignment horizontal="left" vertical="center"/>
    </xf>
    <xf numFmtId="49" fontId="0" fillId="0" borderId="0" xfId="0" applyNumberFormat="1" applyAlignment="1"/>
    <xf numFmtId="49" fontId="0" fillId="0" borderId="0" xfId="0" applyNumberFormat="1" applyBorder="1" applyAlignment="1"/>
    <xf numFmtId="0" fontId="2" fillId="0" borderId="7" xfId="0" applyFont="1" applyBorder="1"/>
    <xf numFmtId="0" fontId="0" fillId="0" borderId="2" xfId="0" applyBorder="1"/>
    <xf numFmtId="0" fontId="5" fillId="0" borderId="0" xfId="0" applyFont="1"/>
    <xf numFmtId="4" fontId="1" fillId="0" borderId="4" xfId="0" applyNumberFormat="1" applyFont="1" applyBorder="1"/>
    <xf numFmtId="49" fontId="6" fillId="0" borderId="0" xfId="0" applyNumberFormat="1" applyFont="1" applyAlignment="1"/>
    <xf numFmtId="0" fontId="6" fillId="0" borderId="0" xfId="0" applyFont="1"/>
    <xf numFmtId="0" fontId="3" fillId="5" borderId="22" xfId="0" applyFont="1" applyFill="1" applyBorder="1" applyAlignment="1" applyProtection="1">
      <alignment vertical="top" wrapText="1" readingOrder="1"/>
      <protection locked="0"/>
    </xf>
    <xf numFmtId="0" fontId="8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0" fillId="0" borderId="10" xfId="0" applyBorder="1"/>
    <xf numFmtId="0" fontId="0" fillId="0" borderId="13" xfId="0" applyBorder="1"/>
    <xf numFmtId="0" fontId="3" fillId="5" borderId="23" xfId="0" applyFont="1" applyFill="1" applyBorder="1" applyAlignment="1" applyProtection="1">
      <alignment vertical="top" wrapText="1" readingOrder="1"/>
      <protection locked="0"/>
    </xf>
    <xf numFmtId="0" fontId="0" fillId="0" borderId="16" xfId="0" applyBorder="1"/>
    <xf numFmtId="0" fontId="0" fillId="0" borderId="14" xfId="0" applyBorder="1"/>
    <xf numFmtId="0" fontId="3" fillId="5" borderId="24" xfId="0" applyFont="1" applyFill="1" applyBorder="1" applyAlignment="1" applyProtection="1">
      <alignment vertical="top" wrapText="1" readingOrder="1"/>
      <protection locked="0"/>
    </xf>
    <xf numFmtId="0" fontId="3" fillId="2" borderId="2" xfId="0" applyFont="1" applyFill="1" applyBorder="1" applyAlignment="1" applyProtection="1">
      <alignment vertical="top" wrapText="1" readingOrder="1"/>
      <protection locked="0"/>
    </xf>
    <xf numFmtId="0" fontId="0" fillId="0" borderId="2" xfId="0" applyFont="1" applyBorder="1"/>
    <xf numFmtId="0" fontId="3" fillId="2" borderId="5" xfId="0" applyFont="1" applyFill="1" applyBorder="1" applyAlignment="1" applyProtection="1">
      <alignment vertical="top" wrapText="1" readingOrder="1"/>
      <protection locked="0"/>
    </xf>
    <xf numFmtId="0" fontId="3" fillId="2" borderId="10" xfId="0" applyFont="1" applyFill="1" applyBorder="1" applyAlignment="1" applyProtection="1">
      <alignment vertical="top" wrapText="1" readingOrder="1"/>
      <protection locked="0"/>
    </xf>
    <xf numFmtId="4" fontId="1" fillId="0" borderId="14" xfId="0" applyNumberFormat="1" applyFont="1" applyBorder="1"/>
    <xf numFmtId="4" fontId="9" fillId="4" borderId="11" xfId="0" applyNumberFormat="1" applyFont="1" applyFill="1" applyBorder="1"/>
    <xf numFmtId="4" fontId="9" fillId="4" borderId="17" xfId="0" applyNumberFormat="1" applyFont="1" applyFill="1" applyBorder="1"/>
    <xf numFmtId="4" fontId="9" fillId="4" borderId="18" xfId="0" applyNumberFormat="1" applyFont="1" applyFill="1" applyBorder="1"/>
    <xf numFmtId="4" fontId="1" fillId="0" borderId="6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4" fontId="9" fillId="4" borderId="27" xfId="0" applyNumberFormat="1" applyFont="1" applyFill="1" applyBorder="1"/>
    <xf numFmtId="4" fontId="9" fillId="4" borderId="28" xfId="0" applyNumberFormat="1" applyFont="1" applyFill="1" applyBorder="1"/>
    <xf numFmtId="0" fontId="9" fillId="4" borderId="5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4" fillId="7" borderId="4" xfId="0" applyFont="1" applyFill="1" applyBorder="1" applyAlignment="1" applyProtection="1">
      <alignment horizontal="center" vertical="center" wrapText="1" readingOrder="1"/>
      <protection locked="0"/>
    </xf>
    <xf numFmtId="0" fontId="4" fillId="7" borderId="6" xfId="0" applyFont="1" applyFill="1" applyBorder="1" applyAlignment="1" applyProtection="1">
      <alignment horizontal="center" vertical="center" wrapText="1" readingOrder="1"/>
      <protection locked="0"/>
    </xf>
    <xf numFmtId="0" fontId="6" fillId="3" borderId="0" xfId="0" applyFont="1" applyFill="1"/>
    <xf numFmtId="0" fontId="4" fillId="7" borderId="5" xfId="0" applyFont="1" applyFill="1" applyBorder="1" applyAlignment="1" applyProtection="1">
      <alignment horizontal="center" vertical="center" wrapText="1" readingOrder="1"/>
      <protection locked="0"/>
    </xf>
    <xf numFmtId="4" fontId="1" fillId="0" borderId="15" xfId="0" applyNumberFormat="1" applyFont="1" applyBorder="1"/>
    <xf numFmtId="0" fontId="7" fillId="6" borderId="32" xfId="0" applyFont="1" applyFill="1" applyBorder="1" applyAlignment="1" applyProtection="1">
      <alignment horizontal="center" vertical="center" wrapText="1" readingOrder="1"/>
      <protection locked="0"/>
    </xf>
    <xf numFmtId="0" fontId="7" fillId="6" borderId="33" xfId="0" applyFont="1" applyFill="1" applyBorder="1" applyAlignment="1" applyProtection="1">
      <alignment horizontal="center" vertical="center" wrapText="1" readingOrder="1"/>
      <protection locked="0"/>
    </xf>
    <xf numFmtId="0" fontId="7" fillId="6" borderId="34" xfId="0" applyFont="1" applyFill="1" applyBorder="1" applyAlignment="1" applyProtection="1">
      <alignment horizontal="center" vertical="center" wrapText="1" readingOrder="1"/>
      <protection locked="0"/>
    </xf>
    <xf numFmtId="0" fontId="0" fillId="3" borderId="0" xfId="0" applyFont="1" applyFill="1"/>
    <xf numFmtId="0" fontId="0" fillId="0" borderId="0" xfId="0" applyFont="1"/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4" fillId="2" borderId="7" xfId="0" applyFont="1" applyFill="1" applyBorder="1" applyAlignment="1" applyProtection="1">
      <alignment horizontal="left" vertical="top" wrapText="1" readingOrder="1"/>
      <protection locked="0"/>
    </xf>
    <xf numFmtId="0" fontId="4" fillId="2" borderId="8" xfId="0" applyFont="1" applyFill="1" applyBorder="1" applyAlignment="1" applyProtection="1">
      <alignment horizontal="left" vertical="top" wrapText="1" readingOrder="1"/>
      <protection locked="0"/>
    </xf>
    <xf numFmtId="0" fontId="4" fillId="2" borderId="9" xfId="0" applyFont="1" applyFill="1" applyBorder="1" applyAlignment="1" applyProtection="1">
      <alignment horizontal="left" vertical="top" wrapText="1" readingOrder="1"/>
      <protection locked="0"/>
    </xf>
    <xf numFmtId="0" fontId="6" fillId="0" borderId="38" xfId="0" applyFont="1" applyBorder="1"/>
    <xf numFmtId="0" fontId="6" fillId="0" borderId="38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3" fontId="6" fillId="8" borderId="19" xfId="0" applyNumberFormat="1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0" fontId="6" fillId="0" borderId="48" xfId="0" applyFont="1" applyBorder="1"/>
    <xf numFmtId="0" fontId="6" fillId="0" borderId="52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3" fontId="6" fillId="8" borderId="42" xfId="0" applyNumberFormat="1" applyFont="1" applyFill="1" applyBorder="1" applyAlignment="1">
      <alignment horizontal="center"/>
    </xf>
    <xf numFmtId="0" fontId="12" fillId="0" borderId="35" xfId="0" applyFont="1" applyBorder="1"/>
    <xf numFmtId="0" fontId="12" fillId="0" borderId="19" xfId="0" applyFont="1" applyFill="1" applyBorder="1" applyAlignment="1">
      <alignment horizontal="center"/>
    </xf>
    <xf numFmtId="3" fontId="12" fillId="8" borderId="11" xfId="0" applyNumberFormat="1" applyFont="1" applyFill="1" applyBorder="1" applyAlignment="1">
      <alignment horizontal="center"/>
    </xf>
    <xf numFmtId="0" fontId="12" fillId="0" borderId="0" xfId="0" applyFont="1"/>
    <xf numFmtId="0" fontId="6" fillId="0" borderId="43" xfId="0" applyFont="1" applyBorder="1"/>
    <xf numFmtId="0" fontId="6" fillId="0" borderId="49" xfId="0" applyFont="1" applyFill="1" applyBorder="1" applyAlignment="1">
      <alignment horizontal="center"/>
    </xf>
    <xf numFmtId="3" fontId="6" fillId="8" borderId="43" xfId="0" applyNumberFormat="1" applyFont="1" applyFill="1" applyBorder="1" applyAlignment="1">
      <alignment horizontal="center"/>
    </xf>
    <xf numFmtId="0" fontId="6" fillId="0" borderId="44" xfId="0" applyFont="1" applyBorder="1"/>
    <xf numFmtId="0" fontId="6" fillId="0" borderId="53" xfId="0" applyFont="1" applyFill="1" applyBorder="1" applyAlignment="1">
      <alignment horizontal="center"/>
    </xf>
    <xf numFmtId="0" fontId="13" fillId="0" borderId="44" xfId="0" applyFont="1" applyBorder="1"/>
    <xf numFmtId="0" fontId="13" fillId="0" borderId="53" xfId="0" applyFont="1" applyFill="1" applyBorder="1" applyAlignment="1">
      <alignment horizontal="center"/>
    </xf>
    <xf numFmtId="3" fontId="6" fillId="8" borderId="44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3" fontId="12" fillId="8" borderId="35" xfId="0" applyNumberFormat="1" applyFont="1" applyFill="1" applyBorder="1" applyAlignment="1">
      <alignment horizontal="center"/>
    </xf>
    <xf numFmtId="3" fontId="13" fillId="8" borderId="44" xfId="0" applyNumberFormat="1" applyFont="1" applyFill="1" applyBorder="1" applyAlignment="1">
      <alignment horizontal="center"/>
    </xf>
    <xf numFmtId="0" fontId="2" fillId="0" borderId="35" xfId="0" applyFont="1" applyBorder="1"/>
    <xf numFmtId="0" fontId="12" fillId="0" borderId="35" xfId="0" applyFont="1" applyFill="1" applyBorder="1" applyAlignment="1">
      <alignment horizontal="left"/>
    </xf>
    <xf numFmtId="0" fontId="12" fillId="0" borderId="0" xfId="0" applyFont="1" applyBorder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4" fontId="14" fillId="0" borderId="0" xfId="0" applyNumberFormat="1" applyFont="1" applyBorder="1"/>
    <xf numFmtId="3" fontId="14" fillId="0" borderId="0" xfId="0" applyNumberFormat="1" applyFont="1" applyBorder="1" applyAlignment="1">
      <alignment horizontal="center"/>
    </xf>
    <xf numFmtId="0" fontId="11" fillId="0" borderId="0" xfId="0" applyFont="1" applyAlignment="1"/>
    <xf numFmtId="3" fontId="4" fillId="0" borderId="0" xfId="0" applyNumberFormat="1" applyFont="1"/>
    <xf numFmtId="0" fontId="11" fillId="0" borderId="0" xfId="0" applyFont="1"/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/>
    <xf numFmtId="0" fontId="11" fillId="0" borderId="35" xfId="0" applyFont="1" applyBorder="1" applyAlignment="1">
      <alignment horizontal="center"/>
    </xf>
    <xf numFmtId="3" fontId="4" fillId="0" borderId="17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4" fillId="0" borderId="19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4" fillId="0" borderId="39" xfId="0" applyFont="1" applyBorder="1"/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4" fillId="0" borderId="39" xfId="0" applyFont="1" applyBorder="1" applyAlignment="1">
      <alignment horizontal="left"/>
    </xf>
    <xf numFmtId="0" fontId="4" fillId="0" borderId="45" xfId="0" applyFont="1" applyBorder="1"/>
    <xf numFmtId="0" fontId="4" fillId="0" borderId="46" xfId="0" applyFont="1" applyBorder="1"/>
    <xf numFmtId="0" fontId="11" fillId="0" borderId="41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/>
    <xf numFmtId="0" fontId="11" fillId="0" borderId="48" xfId="0" applyFont="1" applyBorder="1" applyAlignment="1">
      <alignment horizontal="center"/>
    </xf>
    <xf numFmtId="0" fontId="4" fillId="0" borderId="11" xfId="0" applyFont="1" applyBorder="1"/>
    <xf numFmtId="0" fontId="4" fillId="0" borderId="0" xfId="0" applyFont="1" applyBorder="1"/>
    <xf numFmtId="3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/>
    <xf numFmtId="3" fontId="11" fillId="0" borderId="0" xfId="0" applyNumberFormat="1" applyFont="1"/>
    <xf numFmtId="0" fontId="11" fillId="0" borderId="36" xfId="0" applyFont="1" applyBorder="1" applyAlignment="1">
      <alignment horizontal="center"/>
    </xf>
    <xf numFmtId="0" fontId="6" fillId="0" borderId="42" xfId="0" applyFont="1" applyBorder="1"/>
    <xf numFmtId="0" fontId="6" fillId="0" borderId="0" xfId="0" applyFont="1" applyFill="1" applyBorder="1" applyAlignment="1">
      <alignment horizontal="center"/>
    </xf>
    <xf numFmtId="0" fontId="6" fillId="0" borderId="35" xfId="0" applyFont="1" applyBorder="1"/>
    <xf numFmtId="3" fontId="6" fillId="9" borderId="42" xfId="0" applyNumberFormat="1" applyFont="1" applyFill="1" applyBorder="1" applyAlignment="1">
      <alignment horizontal="center"/>
    </xf>
    <xf numFmtId="3" fontId="12" fillId="9" borderId="11" xfId="0" applyNumberFormat="1" applyFont="1" applyFill="1" applyBorder="1" applyAlignment="1">
      <alignment horizontal="center"/>
    </xf>
    <xf numFmtId="3" fontId="6" fillId="9" borderId="44" xfId="0" applyNumberFormat="1" applyFont="1" applyFill="1" applyBorder="1" applyAlignment="1">
      <alignment horizontal="center"/>
    </xf>
    <xf numFmtId="3" fontId="12" fillId="9" borderId="35" xfId="0" applyNumberFormat="1" applyFont="1" applyFill="1" applyBorder="1" applyAlignment="1">
      <alignment horizontal="center"/>
    </xf>
    <xf numFmtId="3" fontId="13" fillId="9" borderId="44" xfId="0" applyNumberFormat="1" applyFont="1" applyFill="1" applyBorder="1" applyAlignment="1">
      <alignment horizontal="center"/>
    </xf>
    <xf numFmtId="3" fontId="6" fillId="10" borderId="42" xfId="0" applyNumberFormat="1" applyFont="1" applyFill="1" applyBorder="1" applyAlignment="1">
      <alignment horizontal="center"/>
    </xf>
    <xf numFmtId="3" fontId="12" fillId="10" borderId="35" xfId="0" applyNumberFormat="1" applyFont="1" applyFill="1" applyBorder="1" applyAlignment="1">
      <alignment horizontal="center"/>
    </xf>
    <xf numFmtId="3" fontId="13" fillId="10" borderId="43" xfId="0" applyNumberFormat="1" applyFont="1" applyFill="1" applyBorder="1" applyAlignment="1">
      <alignment horizontal="center"/>
    </xf>
    <xf numFmtId="3" fontId="6" fillId="10" borderId="44" xfId="0" applyNumberFormat="1" applyFont="1" applyFill="1" applyBorder="1" applyAlignment="1">
      <alignment horizontal="center"/>
    </xf>
    <xf numFmtId="3" fontId="13" fillId="10" borderId="44" xfId="0" applyNumberFormat="1" applyFont="1" applyFill="1" applyBorder="1" applyAlignment="1">
      <alignment horizontal="center"/>
    </xf>
    <xf numFmtId="4" fontId="1" fillId="0" borderId="0" xfId="0" applyNumberFormat="1" applyFont="1" applyBorder="1"/>
    <xf numFmtId="49" fontId="17" fillId="0" borderId="0" xfId="0" applyNumberFormat="1" applyFont="1" applyAlignment="1"/>
    <xf numFmtId="0" fontId="0" fillId="0" borderId="0" xfId="0" applyAlignment="1"/>
    <xf numFmtId="0" fontId="0" fillId="0" borderId="0" xfId="0" applyBorder="1" applyAlignment="1"/>
    <xf numFmtId="4" fontId="9" fillId="4" borderId="60" xfId="0" applyNumberFormat="1" applyFont="1" applyFill="1" applyBorder="1"/>
    <xf numFmtId="4" fontId="9" fillId="4" borderId="61" xfId="0" applyNumberFormat="1" applyFont="1" applyFill="1" applyBorder="1"/>
    <xf numFmtId="4" fontId="9" fillId="4" borderId="62" xfId="0" applyNumberFormat="1" applyFont="1" applyFill="1" applyBorder="1"/>
    <xf numFmtId="4" fontId="9" fillId="0" borderId="0" xfId="0" applyNumberFormat="1" applyFont="1" applyFill="1" applyBorder="1"/>
    <xf numFmtId="0" fontId="0" fillId="0" borderId="0" xfId="0" applyFill="1" applyBorder="1"/>
    <xf numFmtId="0" fontId="0" fillId="0" borderId="5" xfId="0" applyBorder="1"/>
    <xf numFmtId="0" fontId="19" fillId="0" borderId="0" xfId="0" applyFont="1" applyBorder="1" applyAlignment="1"/>
    <xf numFmtId="3" fontId="12" fillId="0" borderId="11" xfId="0" applyNumberFormat="1" applyFont="1" applyFill="1" applyBorder="1" applyAlignment="1">
      <alignment horizontal="right" indent="1"/>
    </xf>
    <xf numFmtId="3" fontId="6" fillId="0" borderId="55" xfId="0" applyNumberFormat="1" applyFont="1" applyFill="1" applyBorder="1" applyAlignment="1">
      <alignment horizontal="right" indent="1"/>
    </xf>
    <xf numFmtId="3" fontId="6" fillId="0" borderId="43" xfId="0" applyNumberFormat="1" applyFont="1" applyFill="1" applyBorder="1" applyAlignment="1">
      <alignment horizontal="right" indent="1"/>
    </xf>
    <xf numFmtId="3" fontId="13" fillId="0" borderId="43" xfId="0" applyNumberFormat="1" applyFont="1" applyFill="1" applyBorder="1" applyAlignment="1">
      <alignment horizontal="right" indent="1"/>
    </xf>
    <xf numFmtId="3" fontId="6" fillId="0" borderId="44" xfId="0" applyNumberFormat="1" applyFont="1" applyFill="1" applyBorder="1" applyAlignment="1">
      <alignment horizontal="right" indent="1"/>
    </xf>
    <xf numFmtId="3" fontId="12" fillId="0" borderId="35" xfId="0" applyNumberFormat="1" applyFont="1" applyFill="1" applyBorder="1" applyAlignment="1">
      <alignment horizontal="right" indent="1"/>
    </xf>
    <xf numFmtId="3" fontId="13" fillId="0" borderId="44" xfId="0" applyNumberFormat="1" applyFont="1" applyFill="1" applyBorder="1" applyAlignment="1">
      <alignment horizontal="right" indent="1"/>
    </xf>
    <xf numFmtId="3" fontId="12" fillId="8" borderId="35" xfId="0" applyNumberFormat="1" applyFont="1" applyFill="1" applyBorder="1" applyAlignment="1">
      <alignment horizontal="right" indent="1"/>
    </xf>
    <xf numFmtId="3" fontId="6" fillId="8" borderId="43" xfId="0" applyNumberFormat="1" applyFont="1" applyFill="1" applyBorder="1" applyAlignment="1">
      <alignment horizontal="right" indent="1"/>
    </xf>
    <xf numFmtId="3" fontId="13" fillId="8" borderId="43" xfId="0" applyNumberFormat="1" applyFont="1" applyFill="1" applyBorder="1" applyAlignment="1">
      <alignment horizontal="right" indent="1"/>
    </xf>
    <xf numFmtId="3" fontId="6" fillId="8" borderId="44" xfId="0" applyNumberFormat="1" applyFont="1" applyFill="1" applyBorder="1" applyAlignment="1">
      <alignment horizontal="right" indent="1"/>
    </xf>
    <xf numFmtId="3" fontId="6" fillId="8" borderId="57" xfId="0" applyNumberFormat="1" applyFont="1" applyFill="1" applyBorder="1" applyAlignment="1">
      <alignment horizontal="right" indent="1"/>
    </xf>
    <xf numFmtId="3" fontId="13" fillId="8" borderId="44" xfId="0" applyNumberFormat="1" applyFont="1" applyFill="1" applyBorder="1" applyAlignment="1">
      <alignment horizontal="right" indent="1"/>
    </xf>
    <xf numFmtId="3" fontId="11" fillId="0" borderId="1" xfId="0" applyNumberFormat="1" applyFont="1" applyBorder="1" applyAlignment="1">
      <alignment horizontal="right" indent="1"/>
    </xf>
    <xf numFmtId="3" fontId="11" fillId="0" borderId="0" xfId="0" applyNumberFormat="1" applyFont="1" applyAlignment="1">
      <alignment horizontal="right" indent="1"/>
    </xf>
    <xf numFmtId="3" fontId="11" fillId="0" borderId="8" xfId="0" applyNumberFormat="1" applyFont="1" applyBorder="1" applyAlignment="1">
      <alignment horizontal="right" indent="1"/>
    </xf>
    <xf numFmtId="3" fontId="4" fillId="0" borderId="40" xfId="0" applyNumberFormat="1" applyFont="1" applyBorder="1" applyAlignment="1">
      <alignment horizontal="right" indent="1"/>
    </xf>
    <xf numFmtId="3" fontId="11" fillId="0" borderId="13" xfId="0" applyNumberFormat="1" applyFont="1" applyBorder="1" applyAlignment="1">
      <alignment horizontal="right" indent="1"/>
    </xf>
    <xf numFmtId="3" fontId="11" fillId="0" borderId="14" xfId="0" applyNumberFormat="1" applyFont="1" applyBorder="1" applyAlignment="1">
      <alignment horizontal="right" indent="1"/>
    </xf>
    <xf numFmtId="3" fontId="11" fillId="0" borderId="47" xfId="0" applyNumberFormat="1" applyFont="1" applyBorder="1" applyAlignment="1">
      <alignment horizontal="right" indent="1"/>
    </xf>
    <xf numFmtId="3" fontId="4" fillId="0" borderId="17" xfId="0" applyNumberFormat="1" applyFont="1" applyBorder="1" applyAlignment="1">
      <alignment horizontal="right" indent="1"/>
    </xf>
    <xf numFmtId="3" fontId="4" fillId="0" borderId="18" xfId="0" applyNumberFormat="1" applyFont="1" applyBorder="1" applyAlignment="1">
      <alignment horizontal="right" indent="1"/>
    </xf>
    <xf numFmtId="3" fontId="11" fillId="0" borderId="7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5" xfId="0" applyNumberFormat="1" applyFont="1" applyBorder="1" applyAlignment="1">
      <alignment horizontal="right" indent="1"/>
    </xf>
    <xf numFmtId="3" fontId="11" fillId="0" borderId="4" xfId="0" applyNumberFormat="1" applyFont="1" applyBorder="1" applyAlignment="1">
      <alignment horizontal="right" indent="1"/>
    </xf>
    <xf numFmtId="3" fontId="11" fillId="0" borderId="0" xfId="0" applyNumberFormat="1" applyFont="1" applyBorder="1" applyAlignment="1">
      <alignment horizontal="center"/>
    </xf>
    <xf numFmtId="3" fontId="12" fillId="0" borderId="19" xfId="0" applyNumberFormat="1" applyFont="1" applyFill="1" applyBorder="1" applyAlignment="1">
      <alignment horizontal="right" indent="1"/>
    </xf>
    <xf numFmtId="3" fontId="6" fillId="8" borderId="63" xfId="0" applyNumberFormat="1" applyFont="1" applyFill="1" applyBorder="1" applyAlignment="1">
      <alignment horizontal="right" indent="1"/>
    </xf>
    <xf numFmtId="3" fontId="13" fillId="8" borderId="63" xfId="0" applyNumberFormat="1" applyFont="1" applyFill="1" applyBorder="1" applyAlignment="1">
      <alignment horizontal="right" indent="1"/>
    </xf>
    <xf numFmtId="3" fontId="6" fillId="8" borderId="52" xfId="0" applyNumberFormat="1" applyFont="1" applyFill="1" applyBorder="1" applyAlignment="1">
      <alignment horizontal="right" indent="1"/>
    </xf>
    <xf numFmtId="3" fontId="12" fillId="8" borderId="19" xfId="0" applyNumberFormat="1" applyFont="1" applyFill="1" applyBorder="1" applyAlignment="1">
      <alignment horizontal="right" indent="1"/>
    </xf>
    <xf numFmtId="3" fontId="6" fillId="8" borderId="55" xfId="0" applyNumberFormat="1" applyFont="1" applyFill="1" applyBorder="1" applyAlignment="1">
      <alignment horizontal="right" indent="1"/>
    </xf>
    <xf numFmtId="3" fontId="6" fillId="8" borderId="55" xfId="0" applyNumberFormat="1" applyFont="1" applyFill="1" applyBorder="1" applyAlignment="1">
      <alignment horizontal="center"/>
    </xf>
    <xf numFmtId="3" fontId="6" fillId="10" borderId="56" xfId="0" applyNumberFormat="1" applyFont="1" applyFill="1" applyBorder="1" applyAlignment="1">
      <alignment horizontal="center"/>
    </xf>
    <xf numFmtId="3" fontId="6" fillId="9" borderId="56" xfId="0" applyNumberFormat="1" applyFont="1" applyFill="1" applyBorder="1" applyAlignment="1">
      <alignment horizontal="center"/>
    </xf>
    <xf numFmtId="3" fontId="13" fillId="9" borderId="57" xfId="0" applyNumberFormat="1" applyFont="1" applyFill="1" applyBorder="1" applyAlignment="1">
      <alignment horizontal="center"/>
    </xf>
    <xf numFmtId="0" fontId="6" fillId="8" borderId="51" xfId="0" applyFont="1" applyFill="1" applyBorder="1" applyAlignment="1">
      <alignment horizontal="center"/>
    </xf>
    <xf numFmtId="3" fontId="6" fillId="8" borderId="64" xfId="0" applyNumberFormat="1" applyFont="1" applyFill="1" applyBorder="1" applyAlignment="1">
      <alignment horizontal="right" indent="1"/>
    </xf>
    <xf numFmtId="3" fontId="6" fillId="8" borderId="65" xfId="0" applyNumberFormat="1" applyFont="1" applyFill="1" applyBorder="1" applyAlignment="1">
      <alignment horizontal="right" indent="1"/>
    </xf>
    <xf numFmtId="3" fontId="13" fillId="8" borderId="64" xfId="0" applyNumberFormat="1" applyFont="1" applyFill="1" applyBorder="1" applyAlignment="1">
      <alignment horizontal="right" indent="1"/>
    </xf>
    <xf numFmtId="3" fontId="6" fillId="8" borderId="35" xfId="0" applyNumberFormat="1" applyFont="1" applyFill="1" applyBorder="1" applyAlignment="1">
      <alignment horizontal="center"/>
    </xf>
    <xf numFmtId="3" fontId="6" fillId="8" borderId="38" xfId="0" applyNumberFormat="1" applyFont="1" applyFill="1" applyBorder="1" applyAlignment="1">
      <alignment horizontal="center"/>
    </xf>
    <xf numFmtId="3" fontId="6" fillId="8" borderId="48" xfId="0" applyNumberFormat="1" applyFont="1" applyFill="1" applyBorder="1" applyAlignment="1">
      <alignment horizontal="right" indent="1"/>
    </xf>
    <xf numFmtId="3" fontId="10" fillId="0" borderId="1" xfId="0" applyNumberFormat="1" applyFont="1" applyBorder="1" applyAlignment="1">
      <alignment horizontal="right" indent="1"/>
    </xf>
    <xf numFmtId="3" fontId="10" fillId="0" borderId="14" xfId="0" applyNumberFormat="1" applyFont="1" applyBorder="1" applyAlignment="1">
      <alignment horizontal="right" indent="1"/>
    </xf>
    <xf numFmtId="3" fontId="10" fillId="0" borderId="13" xfId="0" applyNumberFormat="1" applyFont="1" applyBorder="1" applyAlignment="1">
      <alignment horizontal="right" indent="1"/>
    </xf>
    <xf numFmtId="0" fontId="12" fillId="0" borderId="12" xfId="0" applyFont="1" applyBorder="1" applyAlignment="1">
      <alignment horizontal="center"/>
    </xf>
    <xf numFmtId="0" fontId="6" fillId="0" borderId="38" xfId="0" applyFont="1" applyBorder="1" applyAlignment="1">
      <alignment horizontal="center" wrapText="1"/>
    </xf>
    <xf numFmtId="0" fontId="6" fillId="0" borderId="48" xfId="0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8" fillId="0" borderId="0" xfId="0" applyFont="1" applyAlignment="1"/>
    <xf numFmtId="0" fontId="18" fillId="0" borderId="0" xfId="0" applyFont="1" applyAlignment="1"/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4" fillId="0" borderId="50" xfId="0" applyFont="1" applyBorder="1" applyAlignment="1"/>
    <xf numFmtId="0" fontId="11" fillId="0" borderId="39" xfId="0" applyFont="1" applyBorder="1" applyAlignment="1"/>
    <xf numFmtId="0" fontId="19" fillId="0" borderId="55" xfId="0" applyFont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0" fillId="0" borderId="0" xfId="0" applyAlignment="1"/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colors>
    <mruColors>
      <color rgb="FFFFCCFF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9">
    <tabColor rgb="FFFF0000"/>
    <pageSetUpPr fitToPage="1"/>
  </sheetPr>
  <dimension ref="A1:H37"/>
  <sheetViews>
    <sheetView zoomScale="85" zoomScaleNormal="85" zoomScaleSheetLayoutView="100" workbookViewId="0">
      <selection activeCell="L16" sqref="L16"/>
    </sheetView>
  </sheetViews>
  <sheetFormatPr defaultRowHeight="14.25" x14ac:dyDescent="0.2"/>
  <cols>
    <col min="1" max="1" width="5.42578125" style="15" customWidth="1"/>
    <col min="2" max="2" width="50.28515625" style="15" customWidth="1"/>
    <col min="3" max="3" width="19.5703125" style="85" customWidth="1"/>
    <col min="4" max="5" width="15" style="85" customWidth="1"/>
    <col min="6" max="6" width="15" style="86" customWidth="1"/>
    <col min="7" max="7" width="15" style="85" customWidth="1"/>
    <col min="8" max="8" width="15" style="86" customWidth="1"/>
    <col min="9" max="246" width="9.140625" style="15"/>
    <col min="247" max="247" width="5.42578125" style="15" customWidth="1"/>
    <col min="248" max="248" width="46.85546875" style="15" customWidth="1"/>
    <col min="249" max="249" width="17.7109375" style="15" customWidth="1"/>
    <col min="250" max="250" width="16.140625" style="15" customWidth="1"/>
    <col min="251" max="251" width="17.7109375" style="15" customWidth="1"/>
    <col min="252" max="254" width="12.5703125" style="15" customWidth="1"/>
    <col min="255" max="255" width="17.7109375" style="15" customWidth="1"/>
    <col min="256" max="502" width="9.140625" style="15"/>
    <col min="503" max="503" width="5.42578125" style="15" customWidth="1"/>
    <col min="504" max="504" width="46.85546875" style="15" customWidth="1"/>
    <col min="505" max="505" width="17.7109375" style="15" customWidth="1"/>
    <col min="506" max="506" width="16.140625" style="15" customWidth="1"/>
    <col min="507" max="507" width="17.7109375" style="15" customWidth="1"/>
    <col min="508" max="510" width="12.5703125" style="15" customWidth="1"/>
    <col min="511" max="511" width="17.7109375" style="15" customWidth="1"/>
    <col min="512" max="758" width="9.140625" style="15"/>
    <col min="759" max="759" width="5.42578125" style="15" customWidth="1"/>
    <col min="760" max="760" width="46.85546875" style="15" customWidth="1"/>
    <col min="761" max="761" width="17.7109375" style="15" customWidth="1"/>
    <col min="762" max="762" width="16.140625" style="15" customWidth="1"/>
    <col min="763" max="763" width="17.7109375" style="15" customWidth="1"/>
    <col min="764" max="766" width="12.5703125" style="15" customWidth="1"/>
    <col min="767" max="767" width="17.7109375" style="15" customWidth="1"/>
    <col min="768" max="1014" width="9.140625" style="15"/>
    <col min="1015" max="1015" width="5.42578125" style="15" customWidth="1"/>
    <col min="1016" max="1016" width="46.85546875" style="15" customWidth="1"/>
    <col min="1017" max="1017" width="17.7109375" style="15" customWidth="1"/>
    <col min="1018" max="1018" width="16.140625" style="15" customWidth="1"/>
    <col min="1019" max="1019" width="17.7109375" style="15" customWidth="1"/>
    <col min="1020" max="1022" width="12.5703125" style="15" customWidth="1"/>
    <col min="1023" max="1023" width="17.7109375" style="15" customWidth="1"/>
    <col min="1024" max="1270" width="9.140625" style="15"/>
    <col min="1271" max="1271" width="5.42578125" style="15" customWidth="1"/>
    <col min="1272" max="1272" width="46.85546875" style="15" customWidth="1"/>
    <col min="1273" max="1273" width="17.7109375" style="15" customWidth="1"/>
    <col min="1274" max="1274" width="16.140625" style="15" customWidth="1"/>
    <col min="1275" max="1275" width="17.7109375" style="15" customWidth="1"/>
    <col min="1276" max="1278" width="12.5703125" style="15" customWidth="1"/>
    <col min="1279" max="1279" width="17.7109375" style="15" customWidth="1"/>
    <col min="1280" max="1526" width="9.140625" style="15"/>
    <col min="1527" max="1527" width="5.42578125" style="15" customWidth="1"/>
    <col min="1528" max="1528" width="46.85546875" style="15" customWidth="1"/>
    <col min="1529" max="1529" width="17.7109375" style="15" customWidth="1"/>
    <col min="1530" max="1530" width="16.140625" style="15" customWidth="1"/>
    <col min="1531" max="1531" width="17.7109375" style="15" customWidth="1"/>
    <col min="1532" max="1534" width="12.5703125" style="15" customWidth="1"/>
    <col min="1535" max="1535" width="17.7109375" style="15" customWidth="1"/>
    <col min="1536" max="1782" width="9.140625" style="15"/>
    <col min="1783" max="1783" width="5.42578125" style="15" customWidth="1"/>
    <col min="1784" max="1784" width="46.85546875" style="15" customWidth="1"/>
    <col min="1785" max="1785" width="17.7109375" style="15" customWidth="1"/>
    <col min="1786" max="1786" width="16.140625" style="15" customWidth="1"/>
    <col min="1787" max="1787" width="17.7109375" style="15" customWidth="1"/>
    <col min="1788" max="1790" width="12.5703125" style="15" customWidth="1"/>
    <col min="1791" max="1791" width="17.7109375" style="15" customWidth="1"/>
    <col min="1792" max="2038" width="9.140625" style="15"/>
    <col min="2039" max="2039" width="5.42578125" style="15" customWidth="1"/>
    <col min="2040" max="2040" width="46.85546875" style="15" customWidth="1"/>
    <col min="2041" max="2041" width="17.7109375" style="15" customWidth="1"/>
    <col min="2042" max="2042" width="16.140625" style="15" customWidth="1"/>
    <col min="2043" max="2043" width="17.7109375" style="15" customWidth="1"/>
    <col min="2044" max="2046" width="12.5703125" style="15" customWidth="1"/>
    <col min="2047" max="2047" width="17.7109375" style="15" customWidth="1"/>
    <col min="2048" max="2294" width="9.140625" style="15"/>
    <col min="2295" max="2295" width="5.42578125" style="15" customWidth="1"/>
    <col min="2296" max="2296" width="46.85546875" style="15" customWidth="1"/>
    <col min="2297" max="2297" width="17.7109375" style="15" customWidth="1"/>
    <col min="2298" max="2298" width="16.140625" style="15" customWidth="1"/>
    <col min="2299" max="2299" width="17.7109375" style="15" customWidth="1"/>
    <col min="2300" max="2302" width="12.5703125" style="15" customWidth="1"/>
    <col min="2303" max="2303" width="17.7109375" style="15" customWidth="1"/>
    <col min="2304" max="2550" width="9.140625" style="15"/>
    <col min="2551" max="2551" width="5.42578125" style="15" customWidth="1"/>
    <col min="2552" max="2552" width="46.85546875" style="15" customWidth="1"/>
    <col min="2553" max="2553" width="17.7109375" style="15" customWidth="1"/>
    <col min="2554" max="2554" width="16.140625" style="15" customWidth="1"/>
    <col min="2555" max="2555" width="17.7109375" style="15" customWidth="1"/>
    <col min="2556" max="2558" width="12.5703125" style="15" customWidth="1"/>
    <col min="2559" max="2559" width="17.7109375" style="15" customWidth="1"/>
    <col min="2560" max="2806" width="9.140625" style="15"/>
    <col min="2807" max="2807" width="5.42578125" style="15" customWidth="1"/>
    <col min="2808" max="2808" width="46.85546875" style="15" customWidth="1"/>
    <col min="2809" max="2809" width="17.7109375" style="15" customWidth="1"/>
    <col min="2810" max="2810" width="16.140625" style="15" customWidth="1"/>
    <col min="2811" max="2811" width="17.7109375" style="15" customWidth="1"/>
    <col min="2812" max="2814" width="12.5703125" style="15" customWidth="1"/>
    <col min="2815" max="2815" width="17.7109375" style="15" customWidth="1"/>
    <col min="2816" max="3062" width="9.140625" style="15"/>
    <col min="3063" max="3063" width="5.42578125" style="15" customWidth="1"/>
    <col min="3064" max="3064" width="46.85546875" style="15" customWidth="1"/>
    <col min="3065" max="3065" width="17.7109375" style="15" customWidth="1"/>
    <col min="3066" max="3066" width="16.140625" style="15" customWidth="1"/>
    <col min="3067" max="3067" width="17.7109375" style="15" customWidth="1"/>
    <col min="3068" max="3070" width="12.5703125" style="15" customWidth="1"/>
    <col min="3071" max="3071" width="17.7109375" style="15" customWidth="1"/>
    <col min="3072" max="3318" width="9.140625" style="15"/>
    <col min="3319" max="3319" width="5.42578125" style="15" customWidth="1"/>
    <col min="3320" max="3320" width="46.85546875" style="15" customWidth="1"/>
    <col min="3321" max="3321" width="17.7109375" style="15" customWidth="1"/>
    <col min="3322" max="3322" width="16.140625" style="15" customWidth="1"/>
    <col min="3323" max="3323" width="17.7109375" style="15" customWidth="1"/>
    <col min="3324" max="3326" width="12.5703125" style="15" customWidth="1"/>
    <col min="3327" max="3327" width="17.7109375" style="15" customWidth="1"/>
    <col min="3328" max="3574" width="9.140625" style="15"/>
    <col min="3575" max="3575" width="5.42578125" style="15" customWidth="1"/>
    <col min="3576" max="3576" width="46.85546875" style="15" customWidth="1"/>
    <col min="3577" max="3577" width="17.7109375" style="15" customWidth="1"/>
    <col min="3578" max="3578" width="16.140625" style="15" customWidth="1"/>
    <col min="3579" max="3579" width="17.7109375" style="15" customWidth="1"/>
    <col min="3580" max="3582" width="12.5703125" style="15" customWidth="1"/>
    <col min="3583" max="3583" width="17.7109375" style="15" customWidth="1"/>
    <col min="3584" max="3830" width="9.140625" style="15"/>
    <col min="3831" max="3831" width="5.42578125" style="15" customWidth="1"/>
    <col min="3832" max="3832" width="46.85546875" style="15" customWidth="1"/>
    <col min="3833" max="3833" width="17.7109375" style="15" customWidth="1"/>
    <col min="3834" max="3834" width="16.140625" style="15" customWidth="1"/>
    <col min="3835" max="3835" width="17.7109375" style="15" customWidth="1"/>
    <col min="3836" max="3838" width="12.5703125" style="15" customWidth="1"/>
    <col min="3839" max="3839" width="17.7109375" style="15" customWidth="1"/>
    <col min="3840" max="4086" width="9.140625" style="15"/>
    <col min="4087" max="4087" width="5.42578125" style="15" customWidth="1"/>
    <col min="4088" max="4088" width="46.85546875" style="15" customWidth="1"/>
    <col min="4089" max="4089" width="17.7109375" style="15" customWidth="1"/>
    <col min="4090" max="4090" width="16.140625" style="15" customWidth="1"/>
    <col min="4091" max="4091" width="17.7109375" style="15" customWidth="1"/>
    <col min="4092" max="4094" width="12.5703125" style="15" customWidth="1"/>
    <col min="4095" max="4095" width="17.7109375" style="15" customWidth="1"/>
    <col min="4096" max="4342" width="9.140625" style="15"/>
    <col min="4343" max="4343" width="5.42578125" style="15" customWidth="1"/>
    <col min="4344" max="4344" width="46.85546875" style="15" customWidth="1"/>
    <col min="4345" max="4345" width="17.7109375" style="15" customWidth="1"/>
    <col min="4346" max="4346" width="16.140625" style="15" customWidth="1"/>
    <col min="4347" max="4347" width="17.7109375" style="15" customWidth="1"/>
    <col min="4348" max="4350" width="12.5703125" style="15" customWidth="1"/>
    <col min="4351" max="4351" width="17.7109375" style="15" customWidth="1"/>
    <col min="4352" max="4598" width="9.140625" style="15"/>
    <col min="4599" max="4599" width="5.42578125" style="15" customWidth="1"/>
    <col min="4600" max="4600" width="46.85546875" style="15" customWidth="1"/>
    <col min="4601" max="4601" width="17.7109375" style="15" customWidth="1"/>
    <col min="4602" max="4602" width="16.140625" style="15" customWidth="1"/>
    <col min="4603" max="4603" width="17.7109375" style="15" customWidth="1"/>
    <col min="4604" max="4606" width="12.5703125" style="15" customWidth="1"/>
    <col min="4607" max="4607" width="17.7109375" style="15" customWidth="1"/>
    <col min="4608" max="4854" width="9.140625" style="15"/>
    <col min="4855" max="4855" width="5.42578125" style="15" customWidth="1"/>
    <col min="4856" max="4856" width="46.85546875" style="15" customWidth="1"/>
    <col min="4857" max="4857" width="17.7109375" style="15" customWidth="1"/>
    <col min="4858" max="4858" width="16.140625" style="15" customWidth="1"/>
    <col min="4859" max="4859" width="17.7109375" style="15" customWidth="1"/>
    <col min="4860" max="4862" width="12.5703125" style="15" customWidth="1"/>
    <col min="4863" max="4863" width="17.7109375" style="15" customWidth="1"/>
    <col min="4864" max="5110" width="9.140625" style="15"/>
    <col min="5111" max="5111" width="5.42578125" style="15" customWidth="1"/>
    <col min="5112" max="5112" width="46.85546875" style="15" customWidth="1"/>
    <col min="5113" max="5113" width="17.7109375" style="15" customWidth="1"/>
    <col min="5114" max="5114" width="16.140625" style="15" customWidth="1"/>
    <col min="5115" max="5115" width="17.7109375" style="15" customWidth="1"/>
    <col min="5116" max="5118" width="12.5703125" style="15" customWidth="1"/>
    <col min="5119" max="5119" width="17.7109375" style="15" customWidth="1"/>
    <col min="5120" max="5366" width="9.140625" style="15"/>
    <col min="5367" max="5367" width="5.42578125" style="15" customWidth="1"/>
    <col min="5368" max="5368" width="46.85546875" style="15" customWidth="1"/>
    <col min="5369" max="5369" width="17.7109375" style="15" customWidth="1"/>
    <col min="5370" max="5370" width="16.140625" style="15" customWidth="1"/>
    <col min="5371" max="5371" width="17.7109375" style="15" customWidth="1"/>
    <col min="5372" max="5374" width="12.5703125" style="15" customWidth="1"/>
    <col min="5375" max="5375" width="17.7109375" style="15" customWidth="1"/>
    <col min="5376" max="5622" width="9.140625" style="15"/>
    <col min="5623" max="5623" width="5.42578125" style="15" customWidth="1"/>
    <col min="5624" max="5624" width="46.85546875" style="15" customWidth="1"/>
    <col min="5625" max="5625" width="17.7109375" style="15" customWidth="1"/>
    <col min="5626" max="5626" width="16.140625" style="15" customWidth="1"/>
    <col min="5627" max="5627" width="17.7109375" style="15" customWidth="1"/>
    <col min="5628" max="5630" width="12.5703125" style="15" customWidth="1"/>
    <col min="5631" max="5631" width="17.7109375" style="15" customWidth="1"/>
    <col min="5632" max="5878" width="9.140625" style="15"/>
    <col min="5879" max="5879" width="5.42578125" style="15" customWidth="1"/>
    <col min="5880" max="5880" width="46.85546875" style="15" customWidth="1"/>
    <col min="5881" max="5881" width="17.7109375" style="15" customWidth="1"/>
    <col min="5882" max="5882" width="16.140625" style="15" customWidth="1"/>
    <col min="5883" max="5883" width="17.7109375" style="15" customWidth="1"/>
    <col min="5884" max="5886" width="12.5703125" style="15" customWidth="1"/>
    <col min="5887" max="5887" width="17.7109375" style="15" customWidth="1"/>
    <col min="5888" max="6134" width="9.140625" style="15"/>
    <col min="6135" max="6135" width="5.42578125" style="15" customWidth="1"/>
    <col min="6136" max="6136" width="46.85546875" style="15" customWidth="1"/>
    <col min="6137" max="6137" width="17.7109375" style="15" customWidth="1"/>
    <col min="6138" max="6138" width="16.140625" style="15" customWidth="1"/>
    <col min="6139" max="6139" width="17.7109375" style="15" customWidth="1"/>
    <col min="6140" max="6142" width="12.5703125" style="15" customWidth="1"/>
    <col min="6143" max="6143" width="17.7109375" style="15" customWidth="1"/>
    <col min="6144" max="6390" width="9.140625" style="15"/>
    <col min="6391" max="6391" width="5.42578125" style="15" customWidth="1"/>
    <col min="6392" max="6392" width="46.85546875" style="15" customWidth="1"/>
    <col min="6393" max="6393" width="17.7109375" style="15" customWidth="1"/>
    <col min="6394" max="6394" width="16.140625" style="15" customWidth="1"/>
    <col min="6395" max="6395" width="17.7109375" style="15" customWidth="1"/>
    <col min="6396" max="6398" width="12.5703125" style="15" customWidth="1"/>
    <col min="6399" max="6399" width="17.7109375" style="15" customWidth="1"/>
    <col min="6400" max="6646" width="9.140625" style="15"/>
    <col min="6647" max="6647" width="5.42578125" style="15" customWidth="1"/>
    <col min="6648" max="6648" width="46.85546875" style="15" customWidth="1"/>
    <col min="6649" max="6649" width="17.7109375" style="15" customWidth="1"/>
    <col min="6650" max="6650" width="16.140625" style="15" customWidth="1"/>
    <col min="6651" max="6651" width="17.7109375" style="15" customWidth="1"/>
    <col min="6652" max="6654" width="12.5703125" style="15" customWidth="1"/>
    <col min="6655" max="6655" width="17.7109375" style="15" customWidth="1"/>
    <col min="6656" max="6902" width="9.140625" style="15"/>
    <col min="6903" max="6903" width="5.42578125" style="15" customWidth="1"/>
    <col min="6904" max="6904" width="46.85546875" style="15" customWidth="1"/>
    <col min="6905" max="6905" width="17.7109375" style="15" customWidth="1"/>
    <col min="6906" max="6906" width="16.140625" style="15" customWidth="1"/>
    <col min="6907" max="6907" width="17.7109375" style="15" customWidth="1"/>
    <col min="6908" max="6910" width="12.5703125" style="15" customWidth="1"/>
    <col min="6911" max="6911" width="17.7109375" style="15" customWidth="1"/>
    <col min="6912" max="7158" width="9.140625" style="15"/>
    <col min="7159" max="7159" width="5.42578125" style="15" customWidth="1"/>
    <col min="7160" max="7160" width="46.85546875" style="15" customWidth="1"/>
    <col min="7161" max="7161" width="17.7109375" style="15" customWidth="1"/>
    <col min="7162" max="7162" width="16.140625" style="15" customWidth="1"/>
    <col min="7163" max="7163" width="17.7109375" style="15" customWidth="1"/>
    <col min="7164" max="7166" width="12.5703125" style="15" customWidth="1"/>
    <col min="7167" max="7167" width="17.7109375" style="15" customWidth="1"/>
    <col min="7168" max="7414" width="9.140625" style="15"/>
    <col min="7415" max="7415" width="5.42578125" style="15" customWidth="1"/>
    <col min="7416" max="7416" width="46.85546875" style="15" customWidth="1"/>
    <col min="7417" max="7417" width="17.7109375" style="15" customWidth="1"/>
    <col min="7418" max="7418" width="16.140625" style="15" customWidth="1"/>
    <col min="7419" max="7419" width="17.7109375" style="15" customWidth="1"/>
    <col min="7420" max="7422" width="12.5703125" style="15" customWidth="1"/>
    <col min="7423" max="7423" width="17.7109375" style="15" customWidth="1"/>
    <col min="7424" max="7670" width="9.140625" style="15"/>
    <col min="7671" max="7671" width="5.42578125" style="15" customWidth="1"/>
    <col min="7672" max="7672" width="46.85546875" style="15" customWidth="1"/>
    <col min="7673" max="7673" width="17.7109375" style="15" customWidth="1"/>
    <col min="7674" max="7674" width="16.140625" style="15" customWidth="1"/>
    <col min="7675" max="7675" width="17.7109375" style="15" customWidth="1"/>
    <col min="7676" max="7678" width="12.5703125" style="15" customWidth="1"/>
    <col min="7679" max="7679" width="17.7109375" style="15" customWidth="1"/>
    <col min="7680" max="7926" width="9.140625" style="15"/>
    <col min="7927" max="7927" width="5.42578125" style="15" customWidth="1"/>
    <col min="7928" max="7928" width="46.85546875" style="15" customWidth="1"/>
    <col min="7929" max="7929" width="17.7109375" style="15" customWidth="1"/>
    <col min="7930" max="7930" width="16.140625" style="15" customWidth="1"/>
    <col min="7931" max="7931" width="17.7109375" style="15" customWidth="1"/>
    <col min="7932" max="7934" width="12.5703125" style="15" customWidth="1"/>
    <col min="7935" max="7935" width="17.7109375" style="15" customWidth="1"/>
    <col min="7936" max="8182" width="9.140625" style="15"/>
    <col min="8183" max="8183" width="5.42578125" style="15" customWidth="1"/>
    <col min="8184" max="8184" width="46.85546875" style="15" customWidth="1"/>
    <col min="8185" max="8185" width="17.7109375" style="15" customWidth="1"/>
    <col min="8186" max="8186" width="16.140625" style="15" customWidth="1"/>
    <col min="8187" max="8187" width="17.7109375" style="15" customWidth="1"/>
    <col min="8188" max="8190" width="12.5703125" style="15" customWidth="1"/>
    <col min="8191" max="8191" width="17.7109375" style="15" customWidth="1"/>
    <col min="8192" max="8438" width="9.140625" style="15"/>
    <col min="8439" max="8439" width="5.42578125" style="15" customWidth="1"/>
    <col min="8440" max="8440" width="46.85546875" style="15" customWidth="1"/>
    <col min="8441" max="8441" width="17.7109375" style="15" customWidth="1"/>
    <col min="8442" max="8442" width="16.140625" style="15" customWidth="1"/>
    <col min="8443" max="8443" width="17.7109375" style="15" customWidth="1"/>
    <col min="8444" max="8446" width="12.5703125" style="15" customWidth="1"/>
    <col min="8447" max="8447" width="17.7109375" style="15" customWidth="1"/>
    <col min="8448" max="8694" width="9.140625" style="15"/>
    <col min="8695" max="8695" width="5.42578125" style="15" customWidth="1"/>
    <col min="8696" max="8696" width="46.85546875" style="15" customWidth="1"/>
    <col min="8697" max="8697" width="17.7109375" style="15" customWidth="1"/>
    <col min="8698" max="8698" width="16.140625" style="15" customWidth="1"/>
    <col min="8699" max="8699" width="17.7109375" style="15" customWidth="1"/>
    <col min="8700" max="8702" width="12.5703125" style="15" customWidth="1"/>
    <col min="8703" max="8703" width="17.7109375" style="15" customWidth="1"/>
    <col min="8704" max="8950" width="9.140625" style="15"/>
    <col min="8951" max="8951" width="5.42578125" style="15" customWidth="1"/>
    <col min="8952" max="8952" width="46.85546875" style="15" customWidth="1"/>
    <col min="8953" max="8953" width="17.7109375" style="15" customWidth="1"/>
    <col min="8954" max="8954" width="16.140625" style="15" customWidth="1"/>
    <col min="8955" max="8955" width="17.7109375" style="15" customWidth="1"/>
    <col min="8956" max="8958" width="12.5703125" style="15" customWidth="1"/>
    <col min="8959" max="8959" width="17.7109375" style="15" customWidth="1"/>
    <col min="8960" max="9206" width="9.140625" style="15"/>
    <col min="9207" max="9207" width="5.42578125" style="15" customWidth="1"/>
    <col min="9208" max="9208" width="46.85546875" style="15" customWidth="1"/>
    <col min="9209" max="9209" width="17.7109375" style="15" customWidth="1"/>
    <col min="9210" max="9210" width="16.140625" style="15" customWidth="1"/>
    <col min="9211" max="9211" width="17.7109375" style="15" customWidth="1"/>
    <col min="9212" max="9214" width="12.5703125" style="15" customWidth="1"/>
    <col min="9215" max="9215" width="17.7109375" style="15" customWidth="1"/>
    <col min="9216" max="9462" width="9.140625" style="15"/>
    <col min="9463" max="9463" width="5.42578125" style="15" customWidth="1"/>
    <col min="9464" max="9464" width="46.85546875" style="15" customWidth="1"/>
    <col min="9465" max="9465" width="17.7109375" style="15" customWidth="1"/>
    <col min="9466" max="9466" width="16.140625" style="15" customWidth="1"/>
    <col min="9467" max="9467" width="17.7109375" style="15" customWidth="1"/>
    <col min="9468" max="9470" width="12.5703125" style="15" customWidth="1"/>
    <col min="9471" max="9471" width="17.7109375" style="15" customWidth="1"/>
    <col min="9472" max="9718" width="9.140625" style="15"/>
    <col min="9719" max="9719" width="5.42578125" style="15" customWidth="1"/>
    <col min="9720" max="9720" width="46.85546875" style="15" customWidth="1"/>
    <col min="9721" max="9721" width="17.7109375" style="15" customWidth="1"/>
    <col min="9722" max="9722" width="16.140625" style="15" customWidth="1"/>
    <col min="9723" max="9723" width="17.7109375" style="15" customWidth="1"/>
    <col min="9724" max="9726" width="12.5703125" style="15" customWidth="1"/>
    <col min="9727" max="9727" width="17.7109375" style="15" customWidth="1"/>
    <col min="9728" max="9974" width="9.140625" style="15"/>
    <col min="9975" max="9975" width="5.42578125" style="15" customWidth="1"/>
    <col min="9976" max="9976" width="46.85546875" style="15" customWidth="1"/>
    <col min="9977" max="9977" width="17.7109375" style="15" customWidth="1"/>
    <col min="9978" max="9978" width="16.140625" style="15" customWidth="1"/>
    <col min="9979" max="9979" width="17.7109375" style="15" customWidth="1"/>
    <col min="9980" max="9982" width="12.5703125" style="15" customWidth="1"/>
    <col min="9983" max="9983" width="17.7109375" style="15" customWidth="1"/>
    <col min="9984" max="10230" width="9.140625" style="15"/>
    <col min="10231" max="10231" width="5.42578125" style="15" customWidth="1"/>
    <col min="10232" max="10232" width="46.85546875" style="15" customWidth="1"/>
    <col min="10233" max="10233" width="17.7109375" style="15" customWidth="1"/>
    <col min="10234" max="10234" width="16.140625" style="15" customWidth="1"/>
    <col min="10235" max="10235" width="17.7109375" style="15" customWidth="1"/>
    <col min="10236" max="10238" width="12.5703125" style="15" customWidth="1"/>
    <col min="10239" max="10239" width="17.7109375" style="15" customWidth="1"/>
    <col min="10240" max="10486" width="9.140625" style="15"/>
    <col min="10487" max="10487" width="5.42578125" style="15" customWidth="1"/>
    <col min="10488" max="10488" width="46.85546875" style="15" customWidth="1"/>
    <col min="10489" max="10489" width="17.7109375" style="15" customWidth="1"/>
    <col min="10490" max="10490" width="16.140625" style="15" customWidth="1"/>
    <col min="10491" max="10491" width="17.7109375" style="15" customWidth="1"/>
    <col min="10492" max="10494" width="12.5703125" style="15" customWidth="1"/>
    <col min="10495" max="10495" width="17.7109375" style="15" customWidth="1"/>
    <col min="10496" max="10742" width="9.140625" style="15"/>
    <col min="10743" max="10743" width="5.42578125" style="15" customWidth="1"/>
    <col min="10744" max="10744" width="46.85546875" style="15" customWidth="1"/>
    <col min="10745" max="10745" width="17.7109375" style="15" customWidth="1"/>
    <col min="10746" max="10746" width="16.140625" style="15" customWidth="1"/>
    <col min="10747" max="10747" width="17.7109375" style="15" customWidth="1"/>
    <col min="10748" max="10750" width="12.5703125" style="15" customWidth="1"/>
    <col min="10751" max="10751" width="17.7109375" style="15" customWidth="1"/>
    <col min="10752" max="10998" width="9.140625" style="15"/>
    <col min="10999" max="10999" width="5.42578125" style="15" customWidth="1"/>
    <col min="11000" max="11000" width="46.85546875" style="15" customWidth="1"/>
    <col min="11001" max="11001" width="17.7109375" style="15" customWidth="1"/>
    <col min="11002" max="11002" width="16.140625" style="15" customWidth="1"/>
    <col min="11003" max="11003" width="17.7109375" style="15" customWidth="1"/>
    <col min="11004" max="11006" width="12.5703125" style="15" customWidth="1"/>
    <col min="11007" max="11007" width="17.7109375" style="15" customWidth="1"/>
    <col min="11008" max="11254" width="9.140625" style="15"/>
    <col min="11255" max="11255" width="5.42578125" style="15" customWidth="1"/>
    <col min="11256" max="11256" width="46.85546875" style="15" customWidth="1"/>
    <col min="11257" max="11257" width="17.7109375" style="15" customWidth="1"/>
    <col min="11258" max="11258" width="16.140625" style="15" customWidth="1"/>
    <col min="11259" max="11259" width="17.7109375" style="15" customWidth="1"/>
    <col min="11260" max="11262" width="12.5703125" style="15" customWidth="1"/>
    <col min="11263" max="11263" width="17.7109375" style="15" customWidth="1"/>
    <col min="11264" max="11510" width="9.140625" style="15"/>
    <col min="11511" max="11511" width="5.42578125" style="15" customWidth="1"/>
    <col min="11512" max="11512" width="46.85546875" style="15" customWidth="1"/>
    <col min="11513" max="11513" width="17.7109375" style="15" customWidth="1"/>
    <col min="11514" max="11514" width="16.140625" style="15" customWidth="1"/>
    <col min="11515" max="11515" width="17.7109375" style="15" customWidth="1"/>
    <col min="11516" max="11518" width="12.5703125" style="15" customWidth="1"/>
    <col min="11519" max="11519" width="17.7109375" style="15" customWidth="1"/>
    <col min="11520" max="11766" width="9.140625" style="15"/>
    <col min="11767" max="11767" width="5.42578125" style="15" customWidth="1"/>
    <col min="11768" max="11768" width="46.85546875" style="15" customWidth="1"/>
    <col min="11769" max="11769" width="17.7109375" style="15" customWidth="1"/>
    <col min="11770" max="11770" width="16.140625" style="15" customWidth="1"/>
    <col min="11771" max="11771" width="17.7109375" style="15" customWidth="1"/>
    <col min="11772" max="11774" width="12.5703125" style="15" customWidth="1"/>
    <col min="11775" max="11775" width="17.7109375" style="15" customWidth="1"/>
    <col min="11776" max="12022" width="9.140625" style="15"/>
    <col min="12023" max="12023" width="5.42578125" style="15" customWidth="1"/>
    <col min="12024" max="12024" width="46.85546875" style="15" customWidth="1"/>
    <col min="12025" max="12025" width="17.7109375" style="15" customWidth="1"/>
    <col min="12026" max="12026" width="16.140625" style="15" customWidth="1"/>
    <col min="12027" max="12027" width="17.7109375" style="15" customWidth="1"/>
    <col min="12028" max="12030" width="12.5703125" style="15" customWidth="1"/>
    <col min="12031" max="12031" width="17.7109375" style="15" customWidth="1"/>
    <col min="12032" max="12278" width="9.140625" style="15"/>
    <col min="12279" max="12279" width="5.42578125" style="15" customWidth="1"/>
    <col min="12280" max="12280" width="46.85546875" style="15" customWidth="1"/>
    <col min="12281" max="12281" width="17.7109375" style="15" customWidth="1"/>
    <col min="12282" max="12282" width="16.140625" style="15" customWidth="1"/>
    <col min="12283" max="12283" width="17.7109375" style="15" customWidth="1"/>
    <col min="12284" max="12286" width="12.5703125" style="15" customWidth="1"/>
    <col min="12287" max="12287" width="17.7109375" style="15" customWidth="1"/>
    <col min="12288" max="12534" width="9.140625" style="15"/>
    <col min="12535" max="12535" width="5.42578125" style="15" customWidth="1"/>
    <col min="12536" max="12536" width="46.85546875" style="15" customWidth="1"/>
    <col min="12537" max="12537" width="17.7109375" style="15" customWidth="1"/>
    <col min="12538" max="12538" width="16.140625" style="15" customWidth="1"/>
    <col min="12539" max="12539" width="17.7109375" style="15" customWidth="1"/>
    <col min="12540" max="12542" width="12.5703125" style="15" customWidth="1"/>
    <col min="12543" max="12543" width="17.7109375" style="15" customWidth="1"/>
    <col min="12544" max="12790" width="9.140625" style="15"/>
    <col min="12791" max="12791" width="5.42578125" style="15" customWidth="1"/>
    <col min="12792" max="12792" width="46.85546875" style="15" customWidth="1"/>
    <col min="12793" max="12793" width="17.7109375" style="15" customWidth="1"/>
    <col min="12794" max="12794" width="16.140625" style="15" customWidth="1"/>
    <col min="12795" max="12795" width="17.7109375" style="15" customWidth="1"/>
    <col min="12796" max="12798" width="12.5703125" style="15" customWidth="1"/>
    <col min="12799" max="12799" width="17.7109375" style="15" customWidth="1"/>
    <col min="12800" max="13046" width="9.140625" style="15"/>
    <col min="13047" max="13047" width="5.42578125" style="15" customWidth="1"/>
    <col min="13048" max="13048" width="46.85546875" style="15" customWidth="1"/>
    <col min="13049" max="13049" width="17.7109375" style="15" customWidth="1"/>
    <col min="13050" max="13050" width="16.140625" style="15" customWidth="1"/>
    <col min="13051" max="13051" width="17.7109375" style="15" customWidth="1"/>
    <col min="13052" max="13054" width="12.5703125" style="15" customWidth="1"/>
    <col min="13055" max="13055" width="17.7109375" style="15" customWidth="1"/>
    <col min="13056" max="13302" width="9.140625" style="15"/>
    <col min="13303" max="13303" width="5.42578125" style="15" customWidth="1"/>
    <col min="13304" max="13304" width="46.85546875" style="15" customWidth="1"/>
    <col min="13305" max="13305" width="17.7109375" style="15" customWidth="1"/>
    <col min="13306" max="13306" width="16.140625" style="15" customWidth="1"/>
    <col min="13307" max="13307" width="17.7109375" style="15" customWidth="1"/>
    <col min="13308" max="13310" width="12.5703125" style="15" customWidth="1"/>
    <col min="13311" max="13311" width="17.7109375" style="15" customWidth="1"/>
    <col min="13312" max="13558" width="9.140625" style="15"/>
    <col min="13559" max="13559" width="5.42578125" style="15" customWidth="1"/>
    <col min="13560" max="13560" width="46.85546875" style="15" customWidth="1"/>
    <col min="13561" max="13561" width="17.7109375" style="15" customWidth="1"/>
    <col min="13562" max="13562" width="16.140625" style="15" customWidth="1"/>
    <col min="13563" max="13563" width="17.7109375" style="15" customWidth="1"/>
    <col min="13564" max="13566" width="12.5703125" style="15" customWidth="1"/>
    <col min="13567" max="13567" width="17.7109375" style="15" customWidth="1"/>
    <col min="13568" max="13814" width="9.140625" style="15"/>
    <col min="13815" max="13815" width="5.42578125" style="15" customWidth="1"/>
    <col min="13816" max="13816" width="46.85546875" style="15" customWidth="1"/>
    <col min="13817" max="13817" width="17.7109375" style="15" customWidth="1"/>
    <col min="13818" max="13818" width="16.140625" style="15" customWidth="1"/>
    <col min="13819" max="13819" width="17.7109375" style="15" customWidth="1"/>
    <col min="13820" max="13822" width="12.5703125" style="15" customWidth="1"/>
    <col min="13823" max="13823" width="17.7109375" style="15" customWidth="1"/>
    <col min="13824" max="14070" width="9.140625" style="15"/>
    <col min="14071" max="14071" width="5.42578125" style="15" customWidth="1"/>
    <col min="14072" max="14072" width="46.85546875" style="15" customWidth="1"/>
    <col min="14073" max="14073" width="17.7109375" style="15" customWidth="1"/>
    <col min="14074" max="14074" width="16.140625" style="15" customWidth="1"/>
    <col min="14075" max="14075" width="17.7109375" style="15" customWidth="1"/>
    <col min="14076" max="14078" width="12.5703125" style="15" customWidth="1"/>
    <col min="14079" max="14079" width="17.7109375" style="15" customWidth="1"/>
    <col min="14080" max="14326" width="9.140625" style="15"/>
    <col min="14327" max="14327" width="5.42578125" style="15" customWidth="1"/>
    <col min="14328" max="14328" width="46.85546875" style="15" customWidth="1"/>
    <col min="14329" max="14329" width="17.7109375" style="15" customWidth="1"/>
    <col min="14330" max="14330" width="16.140625" style="15" customWidth="1"/>
    <col min="14331" max="14331" width="17.7109375" style="15" customWidth="1"/>
    <col min="14332" max="14334" width="12.5703125" style="15" customWidth="1"/>
    <col min="14335" max="14335" width="17.7109375" style="15" customWidth="1"/>
    <col min="14336" max="14582" width="9.140625" style="15"/>
    <col min="14583" max="14583" width="5.42578125" style="15" customWidth="1"/>
    <col min="14584" max="14584" width="46.85546875" style="15" customWidth="1"/>
    <col min="14585" max="14585" width="17.7109375" style="15" customWidth="1"/>
    <col min="14586" max="14586" width="16.140625" style="15" customWidth="1"/>
    <col min="14587" max="14587" width="17.7109375" style="15" customWidth="1"/>
    <col min="14588" max="14590" width="12.5703125" style="15" customWidth="1"/>
    <col min="14591" max="14591" width="17.7109375" style="15" customWidth="1"/>
    <col min="14592" max="14838" width="9.140625" style="15"/>
    <col min="14839" max="14839" width="5.42578125" style="15" customWidth="1"/>
    <col min="14840" max="14840" width="46.85546875" style="15" customWidth="1"/>
    <col min="14841" max="14841" width="17.7109375" style="15" customWidth="1"/>
    <col min="14842" max="14842" width="16.140625" style="15" customWidth="1"/>
    <col min="14843" max="14843" width="17.7109375" style="15" customWidth="1"/>
    <col min="14844" max="14846" width="12.5703125" style="15" customWidth="1"/>
    <col min="14847" max="14847" width="17.7109375" style="15" customWidth="1"/>
    <col min="14848" max="15094" width="9.140625" style="15"/>
    <col min="15095" max="15095" width="5.42578125" style="15" customWidth="1"/>
    <col min="15096" max="15096" width="46.85546875" style="15" customWidth="1"/>
    <col min="15097" max="15097" width="17.7109375" style="15" customWidth="1"/>
    <col min="15098" max="15098" width="16.140625" style="15" customWidth="1"/>
    <col min="15099" max="15099" width="17.7109375" style="15" customWidth="1"/>
    <col min="15100" max="15102" width="12.5703125" style="15" customWidth="1"/>
    <col min="15103" max="15103" width="17.7109375" style="15" customWidth="1"/>
    <col min="15104" max="15350" width="9.140625" style="15"/>
    <col min="15351" max="15351" width="5.42578125" style="15" customWidth="1"/>
    <col min="15352" max="15352" width="46.85546875" style="15" customWidth="1"/>
    <col min="15353" max="15353" width="17.7109375" style="15" customWidth="1"/>
    <col min="15354" max="15354" width="16.140625" style="15" customWidth="1"/>
    <col min="15355" max="15355" width="17.7109375" style="15" customWidth="1"/>
    <col min="15356" max="15358" width="12.5703125" style="15" customWidth="1"/>
    <col min="15359" max="15359" width="17.7109375" style="15" customWidth="1"/>
    <col min="15360" max="15606" width="9.140625" style="15"/>
    <col min="15607" max="15607" width="5.42578125" style="15" customWidth="1"/>
    <col min="15608" max="15608" width="46.85546875" style="15" customWidth="1"/>
    <col min="15609" max="15609" width="17.7109375" style="15" customWidth="1"/>
    <col min="15610" max="15610" width="16.140625" style="15" customWidth="1"/>
    <col min="15611" max="15611" width="17.7109375" style="15" customWidth="1"/>
    <col min="15612" max="15614" width="12.5703125" style="15" customWidth="1"/>
    <col min="15615" max="15615" width="17.7109375" style="15" customWidth="1"/>
    <col min="15616" max="15862" width="9.140625" style="15"/>
    <col min="15863" max="15863" width="5.42578125" style="15" customWidth="1"/>
    <col min="15864" max="15864" width="46.85546875" style="15" customWidth="1"/>
    <col min="15865" max="15865" width="17.7109375" style="15" customWidth="1"/>
    <col min="15866" max="15866" width="16.140625" style="15" customWidth="1"/>
    <col min="15867" max="15867" width="17.7109375" style="15" customWidth="1"/>
    <col min="15868" max="15870" width="12.5703125" style="15" customWidth="1"/>
    <col min="15871" max="15871" width="17.7109375" style="15" customWidth="1"/>
    <col min="15872" max="16118" width="9.140625" style="15"/>
    <col min="16119" max="16119" width="5.42578125" style="15" customWidth="1"/>
    <col min="16120" max="16120" width="46.85546875" style="15" customWidth="1"/>
    <col min="16121" max="16121" width="17.7109375" style="15" customWidth="1"/>
    <col min="16122" max="16122" width="16.140625" style="15" customWidth="1"/>
    <col min="16123" max="16123" width="17.7109375" style="15" customWidth="1"/>
    <col min="16124" max="16126" width="12.5703125" style="15" customWidth="1"/>
    <col min="16127" max="16127" width="17.7109375" style="15" customWidth="1"/>
    <col min="16128" max="16384" width="9.140625" style="15"/>
  </cols>
  <sheetData>
    <row r="1" spans="1:8" x14ac:dyDescent="0.2">
      <c r="A1"/>
      <c r="B1"/>
      <c r="E1" s="85" t="s">
        <v>33</v>
      </c>
    </row>
    <row r="2" spans="1:8" x14ac:dyDescent="0.2">
      <c r="A2" s="14" t="s">
        <v>114</v>
      </c>
    </row>
    <row r="3" spans="1:8" ht="15.75" thickBot="1" x14ac:dyDescent="0.3">
      <c r="A3" s="190" t="s">
        <v>115</v>
      </c>
      <c r="B3" s="190"/>
      <c r="C3" s="190"/>
      <c r="D3" s="190"/>
      <c r="E3" s="190"/>
      <c r="F3" s="190"/>
      <c r="G3" s="190"/>
      <c r="H3" s="190"/>
    </row>
    <row r="4" spans="1:8" ht="15" thickBot="1" x14ac:dyDescent="0.25">
      <c r="A4" s="58" t="s">
        <v>58</v>
      </c>
      <c r="B4" s="59" t="s">
        <v>59</v>
      </c>
      <c r="C4" s="60"/>
      <c r="D4" s="191" t="s">
        <v>116</v>
      </c>
      <c r="E4" s="60"/>
      <c r="F4" s="61"/>
      <c r="G4" s="62" t="s">
        <v>117</v>
      </c>
      <c r="H4" s="184"/>
    </row>
    <row r="5" spans="1:8" ht="15" thickBot="1" x14ac:dyDescent="0.25">
      <c r="A5" s="63" t="s">
        <v>61</v>
      </c>
      <c r="B5" s="63"/>
      <c r="C5" s="64" t="s">
        <v>62</v>
      </c>
      <c r="D5" s="192"/>
      <c r="E5" s="65" t="s">
        <v>83</v>
      </c>
      <c r="F5" s="66" t="s">
        <v>84</v>
      </c>
      <c r="G5" s="180" t="s">
        <v>85</v>
      </c>
      <c r="H5" s="185" t="s">
        <v>0</v>
      </c>
    </row>
    <row r="6" spans="1:8" s="70" customFormat="1" ht="15.75" thickBot="1" x14ac:dyDescent="0.3">
      <c r="A6" s="67">
        <v>1</v>
      </c>
      <c r="B6" s="67" t="s">
        <v>63</v>
      </c>
      <c r="C6" s="68"/>
      <c r="D6" s="143">
        <f>SUM(D7:D12)+SUM(D15:D21)</f>
        <v>47902940</v>
      </c>
      <c r="E6" s="143">
        <f t="shared" ref="E6:H6" si="0">SUM(E7:E12)+SUM(E15:E21)</f>
        <v>26736456</v>
      </c>
      <c r="F6" s="143">
        <f t="shared" si="0"/>
        <v>45583000</v>
      </c>
      <c r="G6" s="170">
        <f t="shared" si="0"/>
        <v>300000</v>
      </c>
      <c r="H6" s="148">
        <f t="shared" si="0"/>
        <v>45883000</v>
      </c>
    </row>
    <row r="7" spans="1:8" s="70" customFormat="1" ht="15" x14ac:dyDescent="0.25">
      <c r="A7" s="119">
        <v>2</v>
      </c>
      <c r="B7" s="119" t="s">
        <v>94</v>
      </c>
      <c r="C7" s="120" t="s">
        <v>95</v>
      </c>
      <c r="D7" s="144">
        <v>4732000</v>
      </c>
      <c r="E7" s="144">
        <v>2354314</v>
      </c>
      <c r="F7" s="175">
        <v>4322000</v>
      </c>
      <c r="G7" s="175">
        <v>160000</v>
      </c>
      <c r="H7" s="151">
        <f t="shared" ref="H7:H33" si="1">SUM(F7:G7)</f>
        <v>4482000</v>
      </c>
    </row>
    <row r="8" spans="1:8" ht="12.75" customHeight="1" x14ac:dyDescent="0.2">
      <c r="A8" s="74">
        <v>3</v>
      </c>
      <c r="B8" s="74" t="s">
        <v>64</v>
      </c>
      <c r="C8" s="75">
        <v>511</v>
      </c>
      <c r="D8" s="145">
        <v>300000</v>
      </c>
      <c r="E8" s="145">
        <v>211379</v>
      </c>
      <c r="F8" s="151">
        <v>400000</v>
      </c>
      <c r="G8" s="171"/>
      <c r="H8" s="151">
        <f t="shared" si="1"/>
        <v>400000</v>
      </c>
    </row>
    <row r="9" spans="1:8" ht="12.75" customHeight="1" x14ac:dyDescent="0.2">
      <c r="A9" s="119">
        <v>4</v>
      </c>
      <c r="B9" s="74" t="s">
        <v>65</v>
      </c>
      <c r="C9" s="75">
        <v>512</v>
      </c>
      <c r="D9" s="145">
        <v>32000</v>
      </c>
      <c r="E9" s="145">
        <v>36546</v>
      </c>
      <c r="F9" s="151">
        <v>32000</v>
      </c>
      <c r="G9" s="171"/>
      <c r="H9" s="151">
        <f t="shared" si="1"/>
        <v>32000</v>
      </c>
    </row>
    <row r="10" spans="1:8" ht="12.75" customHeight="1" x14ac:dyDescent="0.2">
      <c r="A10" s="74">
        <v>5</v>
      </c>
      <c r="B10" s="74" t="s">
        <v>66</v>
      </c>
      <c r="C10" s="75">
        <v>513</v>
      </c>
      <c r="D10" s="145">
        <v>10000</v>
      </c>
      <c r="E10" s="145">
        <v>3179</v>
      </c>
      <c r="F10" s="151">
        <v>10000</v>
      </c>
      <c r="G10" s="171"/>
      <c r="H10" s="151">
        <f t="shared" si="1"/>
        <v>10000</v>
      </c>
    </row>
    <row r="11" spans="1:8" ht="12.75" customHeight="1" x14ac:dyDescent="0.2">
      <c r="A11" s="119">
        <v>6</v>
      </c>
      <c r="B11" s="74" t="s">
        <v>67</v>
      </c>
      <c r="C11" s="75">
        <v>518</v>
      </c>
      <c r="D11" s="145">
        <v>2270000</v>
      </c>
      <c r="E11" s="145">
        <v>1756735</v>
      </c>
      <c r="F11" s="151">
        <v>2049000</v>
      </c>
      <c r="G11" s="171">
        <v>50000</v>
      </c>
      <c r="H11" s="151">
        <f t="shared" si="1"/>
        <v>2099000</v>
      </c>
    </row>
    <row r="12" spans="1:8" ht="12.75" customHeight="1" x14ac:dyDescent="0.2">
      <c r="A12" s="74">
        <v>7</v>
      </c>
      <c r="B12" s="74" t="s">
        <v>68</v>
      </c>
      <c r="C12" s="75"/>
      <c r="D12" s="145">
        <f>SUM(D13:D14)</f>
        <v>39036771</v>
      </c>
      <c r="E12" s="145">
        <f>SUM(E13:E14)</f>
        <v>20964879</v>
      </c>
      <c r="F12" s="151">
        <f>SUM(F13:F14)</f>
        <v>37673000</v>
      </c>
      <c r="G12" s="171">
        <f>SUM(G13:G14)</f>
        <v>90000</v>
      </c>
      <c r="H12" s="151">
        <f t="shared" si="1"/>
        <v>37763000</v>
      </c>
    </row>
    <row r="13" spans="1:8" ht="12.75" customHeight="1" x14ac:dyDescent="0.2">
      <c r="A13" s="119">
        <v>8</v>
      </c>
      <c r="B13" s="76" t="s">
        <v>86</v>
      </c>
      <c r="C13" s="77" t="s">
        <v>97</v>
      </c>
      <c r="D13" s="146">
        <v>828000</v>
      </c>
      <c r="E13" s="146">
        <v>300690</v>
      </c>
      <c r="F13" s="152">
        <v>4673000</v>
      </c>
      <c r="G13" s="172">
        <v>90000</v>
      </c>
      <c r="H13" s="152">
        <f t="shared" si="1"/>
        <v>4763000</v>
      </c>
    </row>
    <row r="14" spans="1:8" ht="12.75" customHeight="1" x14ac:dyDescent="0.2">
      <c r="A14" s="74">
        <v>9</v>
      </c>
      <c r="B14" s="76" t="s">
        <v>87</v>
      </c>
      <c r="C14" s="77" t="s">
        <v>97</v>
      </c>
      <c r="D14" s="146">
        <v>38208771</v>
      </c>
      <c r="E14" s="146">
        <v>20664189</v>
      </c>
      <c r="F14" s="152">
        <v>33000000</v>
      </c>
      <c r="G14" s="172"/>
      <c r="H14" s="152">
        <f t="shared" si="1"/>
        <v>33000000</v>
      </c>
    </row>
    <row r="15" spans="1:8" ht="12.75" customHeight="1" x14ac:dyDescent="0.2">
      <c r="A15" s="119">
        <v>10</v>
      </c>
      <c r="B15" s="74" t="s">
        <v>125</v>
      </c>
      <c r="C15" s="75" t="s">
        <v>102</v>
      </c>
      <c r="D15" s="145">
        <v>568445</v>
      </c>
      <c r="E15" s="145">
        <v>436055</v>
      </c>
      <c r="F15" s="151">
        <v>592000</v>
      </c>
      <c r="G15" s="171"/>
      <c r="H15" s="151">
        <f t="shared" si="1"/>
        <v>592000</v>
      </c>
    </row>
    <row r="16" spans="1:8" ht="12.75" customHeight="1" x14ac:dyDescent="0.2">
      <c r="A16" s="74">
        <v>11</v>
      </c>
      <c r="B16" s="74" t="s">
        <v>98</v>
      </c>
      <c r="C16" s="75" t="s">
        <v>99</v>
      </c>
      <c r="D16" s="145">
        <v>0</v>
      </c>
      <c r="E16" s="145"/>
      <c r="F16" s="151"/>
      <c r="G16" s="171"/>
      <c r="H16" s="151">
        <f t="shared" si="1"/>
        <v>0</v>
      </c>
    </row>
    <row r="17" spans="1:8" ht="12.75" customHeight="1" x14ac:dyDescent="0.2">
      <c r="A17" s="119">
        <v>12</v>
      </c>
      <c r="B17" s="74" t="s">
        <v>69</v>
      </c>
      <c r="C17" s="75" t="s">
        <v>101</v>
      </c>
      <c r="D17" s="145">
        <v>268000</v>
      </c>
      <c r="E17" s="145">
        <v>434840</v>
      </c>
      <c r="F17" s="151">
        <v>435000</v>
      </c>
      <c r="G17" s="171"/>
      <c r="H17" s="151">
        <f t="shared" si="1"/>
        <v>435000</v>
      </c>
    </row>
    <row r="18" spans="1:8" ht="12.75" customHeight="1" x14ac:dyDescent="0.2">
      <c r="A18" s="74">
        <v>13</v>
      </c>
      <c r="B18" s="74" t="s">
        <v>70</v>
      </c>
      <c r="C18" s="75">
        <v>551</v>
      </c>
      <c r="D18" s="147">
        <v>0</v>
      </c>
      <c r="E18" s="147"/>
      <c r="F18" s="153"/>
      <c r="G18" s="181"/>
      <c r="H18" s="151">
        <f t="shared" si="1"/>
        <v>0</v>
      </c>
    </row>
    <row r="19" spans="1:8" ht="12.75" customHeight="1" x14ac:dyDescent="0.2">
      <c r="A19" s="119">
        <v>14</v>
      </c>
      <c r="B19" s="74" t="s">
        <v>103</v>
      </c>
      <c r="C19" s="75" t="s">
        <v>104</v>
      </c>
      <c r="D19" s="147">
        <v>685724</v>
      </c>
      <c r="E19" s="147">
        <v>538529</v>
      </c>
      <c r="F19" s="153">
        <v>70000</v>
      </c>
      <c r="G19" s="181"/>
      <c r="H19" s="151">
        <f t="shared" si="1"/>
        <v>70000</v>
      </c>
    </row>
    <row r="20" spans="1:8" ht="12.75" customHeight="1" x14ac:dyDescent="0.2">
      <c r="A20" s="74">
        <v>15</v>
      </c>
      <c r="B20" s="74" t="s">
        <v>71</v>
      </c>
      <c r="C20" s="75" t="s">
        <v>100</v>
      </c>
      <c r="D20" s="147">
        <v>0</v>
      </c>
      <c r="E20" s="147"/>
      <c r="F20" s="153"/>
      <c r="G20" s="181"/>
      <c r="H20" s="151">
        <f t="shared" ref="H20" si="2">SUM(F20:G20)</f>
        <v>0</v>
      </c>
    </row>
    <row r="21" spans="1:8" ht="15" thickBot="1" x14ac:dyDescent="0.25">
      <c r="A21" s="119">
        <v>16</v>
      </c>
      <c r="B21" s="74" t="s">
        <v>107</v>
      </c>
      <c r="C21" s="75" t="s">
        <v>108</v>
      </c>
      <c r="D21" s="147">
        <v>0</v>
      </c>
      <c r="E21" s="147"/>
      <c r="F21" s="154"/>
      <c r="G21" s="182"/>
      <c r="H21" s="186">
        <f t="shared" si="1"/>
        <v>0</v>
      </c>
    </row>
    <row r="22" spans="1:8" s="70" customFormat="1" ht="15.75" thickBot="1" x14ac:dyDescent="0.3">
      <c r="A22" s="67">
        <v>17</v>
      </c>
      <c r="B22" s="67" t="s">
        <v>72</v>
      </c>
      <c r="C22" s="79"/>
      <c r="D22" s="148">
        <f>SUM(D23:D30)</f>
        <v>47902940</v>
      </c>
      <c r="E22" s="148">
        <f>SUM(E23:E30)</f>
        <v>26915884</v>
      </c>
      <c r="F22" s="150">
        <f>SUM(F23:F30)</f>
        <v>45583000</v>
      </c>
      <c r="G22" s="174">
        <f>SUM(G23:G30)</f>
        <v>300000</v>
      </c>
      <c r="H22" s="150">
        <f>SUM(H23:H30)</f>
        <v>45883000</v>
      </c>
    </row>
    <row r="23" spans="1:8" ht="12.75" customHeight="1" x14ac:dyDescent="0.2">
      <c r="A23" s="74">
        <v>18</v>
      </c>
      <c r="B23" s="74" t="s">
        <v>73</v>
      </c>
      <c r="C23" s="75">
        <v>601.60199999999998</v>
      </c>
      <c r="D23" s="147">
        <v>209000</v>
      </c>
      <c r="E23" s="147">
        <v>153170</v>
      </c>
      <c r="F23" s="153">
        <v>144000</v>
      </c>
      <c r="G23" s="181">
        <v>100000</v>
      </c>
      <c r="H23" s="151">
        <f t="shared" si="1"/>
        <v>244000</v>
      </c>
    </row>
    <row r="24" spans="1:8" ht="12.75" customHeight="1" x14ac:dyDescent="0.2">
      <c r="A24" s="71">
        <v>19</v>
      </c>
      <c r="B24" s="74" t="s">
        <v>74</v>
      </c>
      <c r="C24" s="75">
        <v>603</v>
      </c>
      <c r="D24" s="147">
        <v>200000</v>
      </c>
      <c r="E24" s="147">
        <v>163518</v>
      </c>
      <c r="F24" s="153"/>
      <c r="G24" s="181">
        <v>200000</v>
      </c>
      <c r="H24" s="151">
        <f t="shared" si="1"/>
        <v>200000</v>
      </c>
    </row>
    <row r="25" spans="1:8" ht="12.75" customHeight="1" x14ac:dyDescent="0.2">
      <c r="A25" s="74">
        <v>20</v>
      </c>
      <c r="B25" s="71" t="s">
        <v>75</v>
      </c>
      <c r="C25" s="72">
        <v>604</v>
      </c>
      <c r="D25" s="145">
        <v>0</v>
      </c>
      <c r="E25" s="145"/>
      <c r="F25" s="151"/>
      <c r="G25" s="171"/>
      <c r="H25" s="151">
        <f t="shared" si="1"/>
        <v>0</v>
      </c>
    </row>
    <row r="26" spans="1:8" ht="12.75" customHeight="1" x14ac:dyDescent="0.2">
      <c r="A26" s="71">
        <v>21</v>
      </c>
      <c r="B26" s="74" t="s">
        <v>76</v>
      </c>
      <c r="C26" s="75">
        <v>609</v>
      </c>
      <c r="D26" s="147">
        <v>0</v>
      </c>
      <c r="E26" s="147"/>
      <c r="F26" s="153"/>
      <c r="G26" s="181"/>
      <c r="H26" s="151">
        <f t="shared" si="1"/>
        <v>0</v>
      </c>
    </row>
    <row r="27" spans="1:8" ht="12.75" customHeight="1" x14ac:dyDescent="0.2">
      <c r="A27" s="74">
        <v>22</v>
      </c>
      <c r="B27" s="74" t="s">
        <v>77</v>
      </c>
      <c r="C27" s="75">
        <v>648</v>
      </c>
      <c r="D27" s="147">
        <v>25000</v>
      </c>
      <c r="E27" s="147">
        <v>114950</v>
      </c>
      <c r="F27" s="153">
        <v>25000</v>
      </c>
      <c r="G27" s="181"/>
      <c r="H27" s="151">
        <f t="shared" si="1"/>
        <v>25000</v>
      </c>
    </row>
    <row r="28" spans="1:8" ht="12.75" customHeight="1" x14ac:dyDescent="0.2">
      <c r="A28" s="71">
        <v>23</v>
      </c>
      <c r="B28" s="74" t="s">
        <v>78</v>
      </c>
      <c r="C28" s="75">
        <v>649</v>
      </c>
      <c r="D28" s="147">
        <v>200000</v>
      </c>
      <c r="E28" s="147">
        <v>140269</v>
      </c>
      <c r="F28" s="153">
        <v>200000</v>
      </c>
      <c r="G28" s="181"/>
      <c r="H28" s="151">
        <f t="shared" si="1"/>
        <v>200000</v>
      </c>
    </row>
    <row r="29" spans="1:8" ht="12.75" customHeight="1" x14ac:dyDescent="0.2">
      <c r="A29" s="74">
        <v>24</v>
      </c>
      <c r="B29" s="74" t="s">
        <v>79</v>
      </c>
      <c r="C29" s="75" t="s">
        <v>80</v>
      </c>
      <c r="D29" s="147">
        <v>110000</v>
      </c>
      <c r="E29" s="147">
        <v>54977</v>
      </c>
      <c r="F29" s="153">
        <v>80000</v>
      </c>
      <c r="G29" s="181"/>
      <c r="H29" s="151">
        <f t="shared" si="1"/>
        <v>80000</v>
      </c>
    </row>
    <row r="30" spans="1:8" ht="12.75" customHeight="1" x14ac:dyDescent="0.2">
      <c r="A30" s="71">
        <v>25</v>
      </c>
      <c r="B30" s="74" t="s">
        <v>81</v>
      </c>
      <c r="C30" s="75">
        <v>672</v>
      </c>
      <c r="D30" s="147">
        <f>SUM(D31:D33)</f>
        <v>47158940</v>
      </c>
      <c r="E30" s="147">
        <f>SUM(E31:E33)</f>
        <v>26289000</v>
      </c>
      <c r="F30" s="153">
        <f>SUM(F31:F33)</f>
        <v>45134000</v>
      </c>
      <c r="G30" s="181">
        <f>SUM(G31:G33)</f>
        <v>0</v>
      </c>
      <c r="H30" s="151">
        <f t="shared" si="1"/>
        <v>45134000</v>
      </c>
    </row>
    <row r="31" spans="1:8" ht="12.75" customHeight="1" x14ac:dyDescent="0.2">
      <c r="A31" s="74">
        <v>26</v>
      </c>
      <c r="B31" s="76" t="s">
        <v>88</v>
      </c>
      <c r="C31" s="77"/>
      <c r="D31" s="149">
        <v>7318000</v>
      </c>
      <c r="E31" s="149">
        <v>4641210</v>
      </c>
      <c r="F31" s="155">
        <v>11814000</v>
      </c>
      <c r="G31" s="183"/>
      <c r="H31" s="152">
        <f t="shared" si="1"/>
        <v>11814000</v>
      </c>
    </row>
    <row r="32" spans="1:8" ht="12.75" customHeight="1" x14ac:dyDescent="0.2">
      <c r="A32" s="71">
        <v>27</v>
      </c>
      <c r="B32" s="76" t="s">
        <v>89</v>
      </c>
      <c r="C32" s="77"/>
      <c r="D32" s="149">
        <v>39840940</v>
      </c>
      <c r="E32" s="149">
        <v>21647790</v>
      </c>
      <c r="F32" s="155">
        <v>33320000</v>
      </c>
      <c r="G32" s="183"/>
      <c r="H32" s="152">
        <f t="shared" si="1"/>
        <v>33320000</v>
      </c>
    </row>
    <row r="33" spans="1:8" ht="15" thickBot="1" x14ac:dyDescent="0.25">
      <c r="A33" s="74">
        <v>28</v>
      </c>
      <c r="B33" s="76" t="s">
        <v>90</v>
      </c>
      <c r="C33" s="77"/>
      <c r="D33" s="149">
        <v>0</v>
      </c>
      <c r="E33" s="149"/>
      <c r="F33" s="155"/>
      <c r="G33" s="183"/>
      <c r="H33" s="152">
        <f t="shared" si="1"/>
        <v>0</v>
      </c>
    </row>
    <row r="34" spans="1:8" s="84" customFormat="1" ht="15.75" thickBot="1" x14ac:dyDescent="0.3">
      <c r="A34" s="82">
        <v>29</v>
      </c>
      <c r="B34" s="83" t="s">
        <v>82</v>
      </c>
      <c r="C34" s="79"/>
      <c r="D34" s="148">
        <f>D22-D6</f>
        <v>0</v>
      </c>
      <c r="E34" s="148">
        <f>E22-E6</f>
        <v>179428</v>
      </c>
      <c r="F34" s="150">
        <f>F22-F6</f>
        <v>0</v>
      </c>
      <c r="G34" s="174">
        <f>G22-G6</f>
        <v>0</v>
      </c>
      <c r="H34" s="150">
        <f>H22-H6</f>
        <v>0</v>
      </c>
    </row>
    <row r="37" spans="1:8" x14ac:dyDescent="0.2">
      <c r="B37" s="87" t="s">
        <v>133</v>
      </c>
      <c r="C37" s="88"/>
      <c r="D37" s="88"/>
      <c r="E37" s="88"/>
      <c r="F37" s="88" t="s">
        <v>57</v>
      </c>
    </row>
  </sheetData>
  <mergeCells count="2">
    <mergeCell ref="A3:H3"/>
    <mergeCell ref="D4:D5"/>
  </mergeCells>
  <pageMargins left="0.70866141732283472" right="0.70866141732283472" top="0.78740157480314965" bottom="0.78740157480314965" header="0.31496062992125984" footer="0.31496062992125984"/>
  <pageSetup paperSize="9" scale="89" orientation="landscape" verticalDpi="4294967295" r:id="rId1"/>
  <headerFooter>
    <oddHeader xml:space="preserve">&amp;RPříloha  č.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0">
    <tabColor rgb="FFFFFF00"/>
    <pageSetUpPr fitToPage="1"/>
  </sheetPr>
  <dimension ref="A1:F36"/>
  <sheetViews>
    <sheetView view="pageBreakPreview" zoomScale="90" zoomScaleNormal="100" zoomScaleSheetLayoutView="90" workbookViewId="0">
      <selection activeCell="A3" sqref="A3:F3"/>
    </sheetView>
  </sheetViews>
  <sheetFormatPr defaultRowHeight="14.25" x14ac:dyDescent="0.2"/>
  <cols>
    <col min="1" max="1" width="5.42578125" style="15" customWidth="1"/>
    <col min="2" max="2" width="56.5703125" style="15" customWidth="1"/>
    <col min="3" max="3" width="20.5703125" style="85" customWidth="1"/>
    <col min="4" max="4" width="14.5703125" style="86" customWidth="1"/>
    <col min="5" max="5" width="12.5703125" style="86" customWidth="1"/>
    <col min="6" max="6" width="12.5703125" style="85" customWidth="1"/>
    <col min="7" max="253" width="9.140625" style="15"/>
    <col min="254" max="254" width="5.42578125" style="15" customWidth="1"/>
    <col min="255" max="255" width="60.5703125" style="15" customWidth="1"/>
    <col min="256" max="256" width="17.7109375" style="15" customWidth="1"/>
    <col min="257" max="259" width="12.5703125" style="15" customWidth="1"/>
    <col min="260" max="260" width="17.7109375" style="15" customWidth="1"/>
    <col min="261" max="509" width="9.140625" style="15"/>
    <col min="510" max="510" width="5.42578125" style="15" customWidth="1"/>
    <col min="511" max="511" width="60.5703125" style="15" customWidth="1"/>
    <col min="512" max="512" width="17.7109375" style="15" customWidth="1"/>
    <col min="513" max="515" width="12.5703125" style="15" customWidth="1"/>
    <col min="516" max="516" width="17.7109375" style="15" customWidth="1"/>
    <col min="517" max="765" width="9.140625" style="15"/>
    <col min="766" max="766" width="5.42578125" style="15" customWidth="1"/>
    <col min="767" max="767" width="60.5703125" style="15" customWidth="1"/>
    <col min="768" max="768" width="17.7109375" style="15" customWidth="1"/>
    <col min="769" max="771" width="12.5703125" style="15" customWidth="1"/>
    <col min="772" max="772" width="17.7109375" style="15" customWidth="1"/>
    <col min="773" max="1021" width="9.140625" style="15"/>
    <col min="1022" max="1022" width="5.42578125" style="15" customWidth="1"/>
    <col min="1023" max="1023" width="60.5703125" style="15" customWidth="1"/>
    <col min="1024" max="1024" width="17.7109375" style="15" customWidth="1"/>
    <col min="1025" max="1027" width="12.5703125" style="15" customWidth="1"/>
    <col min="1028" max="1028" width="17.7109375" style="15" customWidth="1"/>
    <col min="1029" max="1277" width="9.140625" style="15"/>
    <col min="1278" max="1278" width="5.42578125" style="15" customWidth="1"/>
    <col min="1279" max="1279" width="60.5703125" style="15" customWidth="1"/>
    <col min="1280" max="1280" width="17.7109375" style="15" customWidth="1"/>
    <col min="1281" max="1283" width="12.5703125" style="15" customWidth="1"/>
    <col min="1284" max="1284" width="17.7109375" style="15" customWidth="1"/>
    <col min="1285" max="1533" width="9.140625" style="15"/>
    <col min="1534" max="1534" width="5.42578125" style="15" customWidth="1"/>
    <col min="1535" max="1535" width="60.5703125" style="15" customWidth="1"/>
    <col min="1536" max="1536" width="17.7109375" style="15" customWidth="1"/>
    <col min="1537" max="1539" width="12.5703125" style="15" customWidth="1"/>
    <col min="1540" max="1540" width="17.7109375" style="15" customWidth="1"/>
    <col min="1541" max="1789" width="9.140625" style="15"/>
    <col min="1790" max="1790" width="5.42578125" style="15" customWidth="1"/>
    <col min="1791" max="1791" width="60.5703125" style="15" customWidth="1"/>
    <col min="1792" max="1792" width="17.7109375" style="15" customWidth="1"/>
    <col min="1793" max="1795" width="12.5703125" style="15" customWidth="1"/>
    <col min="1796" max="1796" width="17.7109375" style="15" customWidth="1"/>
    <col min="1797" max="2045" width="9.140625" style="15"/>
    <col min="2046" max="2046" width="5.42578125" style="15" customWidth="1"/>
    <col min="2047" max="2047" width="60.5703125" style="15" customWidth="1"/>
    <col min="2048" max="2048" width="17.7109375" style="15" customWidth="1"/>
    <col min="2049" max="2051" width="12.5703125" style="15" customWidth="1"/>
    <col min="2052" max="2052" width="17.7109375" style="15" customWidth="1"/>
    <col min="2053" max="2301" width="9.140625" style="15"/>
    <col min="2302" max="2302" width="5.42578125" style="15" customWidth="1"/>
    <col min="2303" max="2303" width="60.5703125" style="15" customWidth="1"/>
    <col min="2304" max="2304" width="17.7109375" style="15" customWidth="1"/>
    <col min="2305" max="2307" width="12.5703125" style="15" customWidth="1"/>
    <col min="2308" max="2308" width="17.7109375" style="15" customWidth="1"/>
    <col min="2309" max="2557" width="9.140625" style="15"/>
    <col min="2558" max="2558" width="5.42578125" style="15" customWidth="1"/>
    <col min="2559" max="2559" width="60.5703125" style="15" customWidth="1"/>
    <col min="2560" max="2560" width="17.7109375" style="15" customWidth="1"/>
    <col min="2561" max="2563" width="12.5703125" style="15" customWidth="1"/>
    <col min="2564" max="2564" width="17.7109375" style="15" customWidth="1"/>
    <col min="2565" max="2813" width="9.140625" style="15"/>
    <col min="2814" max="2814" width="5.42578125" style="15" customWidth="1"/>
    <col min="2815" max="2815" width="60.5703125" style="15" customWidth="1"/>
    <col min="2816" max="2816" width="17.7109375" style="15" customWidth="1"/>
    <col min="2817" max="2819" width="12.5703125" style="15" customWidth="1"/>
    <col min="2820" max="2820" width="17.7109375" style="15" customWidth="1"/>
    <col min="2821" max="3069" width="9.140625" style="15"/>
    <col min="3070" max="3070" width="5.42578125" style="15" customWidth="1"/>
    <col min="3071" max="3071" width="60.5703125" style="15" customWidth="1"/>
    <col min="3072" max="3072" width="17.7109375" style="15" customWidth="1"/>
    <col min="3073" max="3075" width="12.5703125" style="15" customWidth="1"/>
    <col min="3076" max="3076" width="17.7109375" style="15" customWidth="1"/>
    <col min="3077" max="3325" width="9.140625" style="15"/>
    <col min="3326" max="3326" width="5.42578125" style="15" customWidth="1"/>
    <col min="3327" max="3327" width="60.5703125" style="15" customWidth="1"/>
    <col min="3328" max="3328" width="17.7109375" style="15" customWidth="1"/>
    <col min="3329" max="3331" width="12.5703125" style="15" customWidth="1"/>
    <col min="3332" max="3332" width="17.7109375" style="15" customWidth="1"/>
    <col min="3333" max="3581" width="9.140625" style="15"/>
    <col min="3582" max="3582" width="5.42578125" style="15" customWidth="1"/>
    <col min="3583" max="3583" width="60.5703125" style="15" customWidth="1"/>
    <col min="3584" max="3584" width="17.7109375" style="15" customWidth="1"/>
    <col min="3585" max="3587" width="12.5703125" style="15" customWidth="1"/>
    <col min="3588" max="3588" width="17.7109375" style="15" customWidth="1"/>
    <col min="3589" max="3837" width="9.140625" style="15"/>
    <col min="3838" max="3838" width="5.42578125" style="15" customWidth="1"/>
    <col min="3839" max="3839" width="60.5703125" style="15" customWidth="1"/>
    <col min="3840" max="3840" width="17.7109375" style="15" customWidth="1"/>
    <col min="3841" max="3843" width="12.5703125" style="15" customWidth="1"/>
    <col min="3844" max="3844" width="17.7109375" style="15" customWidth="1"/>
    <col min="3845" max="4093" width="9.140625" style="15"/>
    <col min="4094" max="4094" width="5.42578125" style="15" customWidth="1"/>
    <col min="4095" max="4095" width="60.5703125" style="15" customWidth="1"/>
    <col min="4096" max="4096" width="17.7109375" style="15" customWidth="1"/>
    <col min="4097" max="4099" width="12.5703125" style="15" customWidth="1"/>
    <col min="4100" max="4100" width="17.7109375" style="15" customWidth="1"/>
    <col min="4101" max="4349" width="9.140625" style="15"/>
    <col min="4350" max="4350" width="5.42578125" style="15" customWidth="1"/>
    <col min="4351" max="4351" width="60.5703125" style="15" customWidth="1"/>
    <col min="4352" max="4352" width="17.7109375" style="15" customWidth="1"/>
    <col min="4353" max="4355" width="12.5703125" style="15" customWidth="1"/>
    <col min="4356" max="4356" width="17.7109375" style="15" customWidth="1"/>
    <col min="4357" max="4605" width="9.140625" style="15"/>
    <col min="4606" max="4606" width="5.42578125" style="15" customWidth="1"/>
    <col min="4607" max="4607" width="60.5703125" style="15" customWidth="1"/>
    <col min="4608" max="4608" width="17.7109375" style="15" customWidth="1"/>
    <col min="4609" max="4611" width="12.5703125" style="15" customWidth="1"/>
    <col min="4612" max="4612" width="17.7109375" style="15" customWidth="1"/>
    <col min="4613" max="4861" width="9.140625" style="15"/>
    <col min="4862" max="4862" width="5.42578125" style="15" customWidth="1"/>
    <col min="4863" max="4863" width="60.5703125" style="15" customWidth="1"/>
    <col min="4864" max="4864" width="17.7109375" style="15" customWidth="1"/>
    <col min="4865" max="4867" width="12.5703125" style="15" customWidth="1"/>
    <col min="4868" max="4868" width="17.7109375" style="15" customWidth="1"/>
    <col min="4869" max="5117" width="9.140625" style="15"/>
    <col min="5118" max="5118" width="5.42578125" style="15" customWidth="1"/>
    <col min="5119" max="5119" width="60.5703125" style="15" customWidth="1"/>
    <col min="5120" max="5120" width="17.7109375" style="15" customWidth="1"/>
    <col min="5121" max="5123" width="12.5703125" style="15" customWidth="1"/>
    <col min="5124" max="5124" width="17.7109375" style="15" customWidth="1"/>
    <col min="5125" max="5373" width="9.140625" style="15"/>
    <col min="5374" max="5374" width="5.42578125" style="15" customWidth="1"/>
    <col min="5375" max="5375" width="60.5703125" style="15" customWidth="1"/>
    <col min="5376" max="5376" width="17.7109375" style="15" customWidth="1"/>
    <col min="5377" max="5379" width="12.5703125" style="15" customWidth="1"/>
    <col min="5380" max="5380" width="17.7109375" style="15" customWidth="1"/>
    <col min="5381" max="5629" width="9.140625" style="15"/>
    <col min="5630" max="5630" width="5.42578125" style="15" customWidth="1"/>
    <col min="5631" max="5631" width="60.5703125" style="15" customWidth="1"/>
    <col min="5632" max="5632" width="17.7109375" style="15" customWidth="1"/>
    <col min="5633" max="5635" width="12.5703125" style="15" customWidth="1"/>
    <col min="5636" max="5636" width="17.7109375" style="15" customWidth="1"/>
    <col min="5637" max="5885" width="9.140625" style="15"/>
    <col min="5886" max="5886" width="5.42578125" style="15" customWidth="1"/>
    <col min="5887" max="5887" width="60.5703125" style="15" customWidth="1"/>
    <col min="5888" max="5888" width="17.7109375" style="15" customWidth="1"/>
    <col min="5889" max="5891" width="12.5703125" style="15" customWidth="1"/>
    <col min="5892" max="5892" width="17.7109375" style="15" customWidth="1"/>
    <col min="5893" max="6141" width="9.140625" style="15"/>
    <col min="6142" max="6142" width="5.42578125" style="15" customWidth="1"/>
    <col min="6143" max="6143" width="60.5703125" style="15" customWidth="1"/>
    <col min="6144" max="6144" width="17.7109375" style="15" customWidth="1"/>
    <col min="6145" max="6147" width="12.5703125" style="15" customWidth="1"/>
    <col min="6148" max="6148" width="17.7109375" style="15" customWidth="1"/>
    <col min="6149" max="6397" width="9.140625" style="15"/>
    <col min="6398" max="6398" width="5.42578125" style="15" customWidth="1"/>
    <col min="6399" max="6399" width="60.5703125" style="15" customWidth="1"/>
    <col min="6400" max="6400" width="17.7109375" style="15" customWidth="1"/>
    <col min="6401" max="6403" width="12.5703125" style="15" customWidth="1"/>
    <col min="6404" max="6404" width="17.7109375" style="15" customWidth="1"/>
    <col min="6405" max="6653" width="9.140625" style="15"/>
    <col min="6654" max="6654" width="5.42578125" style="15" customWidth="1"/>
    <col min="6655" max="6655" width="60.5703125" style="15" customWidth="1"/>
    <col min="6656" max="6656" width="17.7109375" style="15" customWidth="1"/>
    <col min="6657" max="6659" width="12.5703125" style="15" customWidth="1"/>
    <col min="6660" max="6660" width="17.7109375" style="15" customWidth="1"/>
    <col min="6661" max="6909" width="9.140625" style="15"/>
    <col min="6910" max="6910" width="5.42578125" style="15" customWidth="1"/>
    <col min="6911" max="6911" width="60.5703125" style="15" customWidth="1"/>
    <col min="6912" max="6912" width="17.7109375" style="15" customWidth="1"/>
    <col min="6913" max="6915" width="12.5703125" style="15" customWidth="1"/>
    <col min="6916" max="6916" width="17.7109375" style="15" customWidth="1"/>
    <col min="6917" max="7165" width="9.140625" style="15"/>
    <col min="7166" max="7166" width="5.42578125" style="15" customWidth="1"/>
    <col min="7167" max="7167" width="60.5703125" style="15" customWidth="1"/>
    <col min="7168" max="7168" width="17.7109375" style="15" customWidth="1"/>
    <col min="7169" max="7171" width="12.5703125" style="15" customWidth="1"/>
    <col min="7172" max="7172" width="17.7109375" style="15" customWidth="1"/>
    <col min="7173" max="7421" width="9.140625" style="15"/>
    <col min="7422" max="7422" width="5.42578125" style="15" customWidth="1"/>
    <col min="7423" max="7423" width="60.5703125" style="15" customWidth="1"/>
    <col min="7424" max="7424" width="17.7109375" style="15" customWidth="1"/>
    <col min="7425" max="7427" width="12.5703125" style="15" customWidth="1"/>
    <col min="7428" max="7428" width="17.7109375" style="15" customWidth="1"/>
    <col min="7429" max="7677" width="9.140625" style="15"/>
    <col min="7678" max="7678" width="5.42578125" style="15" customWidth="1"/>
    <col min="7679" max="7679" width="60.5703125" style="15" customWidth="1"/>
    <col min="7680" max="7680" width="17.7109375" style="15" customWidth="1"/>
    <col min="7681" max="7683" width="12.5703125" style="15" customWidth="1"/>
    <col min="7684" max="7684" width="17.7109375" style="15" customWidth="1"/>
    <col min="7685" max="7933" width="9.140625" style="15"/>
    <col min="7934" max="7934" width="5.42578125" style="15" customWidth="1"/>
    <col min="7935" max="7935" width="60.5703125" style="15" customWidth="1"/>
    <col min="7936" max="7936" width="17.7109375" style="15" customWidth="1"/>
    <col min="7937" max="7939" width="12.5703125" style="15" customWidth="1"/>
    <col min="7940" max="7940" width="17.7109375" style="15" customWidth="1"/>
    <col min="7941" max="8189" width="9.140625" style="15"/>
    <col min="8190" max="8190" width="5.42578125" style="15" customWidth="1"/>
    <col min="8191" max="8191" width="60.5703125" style="15" customWidth="1"/>
    <col min="8192" max="8192" width="17.7109375" style="15" customWidth="1"/>
    <col min="8193" max="8195" width="12.5703125" style="15" customWidth="1"/>
    <col min="8196" max="8196" width="17.7109375" style="15" customWidth="1"/>
    <col min="8197" max="8445" width="9.140625" style="15"/>
    <col min="8446" max="8446" width="5.42578125" style="15" customWidth="1"/>
    <col min="8447" max="8447" width="60.5703125" style="15" customWidth="1"/>
    <col min="8448" max="8448" width="17.7109375" style="15" customWidth="1"/>
    <col min="8449" max="8451" width="12.5703125" style="15" customWidth="1"/>
    <col min="8452" max="8452" width="17.7109375" style="15" customWidth="1"/>
    <col min="8453" max="8701" width="9.140625" style="15"/>
    <col min="8702" max="8702" width="5.42578125" style="15" customWidth="1"/>
    <col min="8703" max="8703" width="60.5703125" style="15" customWidth="1"/>
    <col min="8704" max="8704" width="17.7109375" style="15" customWidth="1"/>
    <col min="8705" max="8707" width="12.5703125" style="15" customWidth="1"/>
    <col min="8708" max="8708" width="17.7109375" style="15" customWidth="1"/>
    <col min="8709" max="8957" width="9.140625" style="15"/>
    <col min="8958" max="8958" width="5.42578125" style="15" customWidth="1"/>
    <col min="8959" max="8959" width="60.5703125" style="15" customWidth="1"/>
    <col min="8960" max="8960" width="17.7109375" style="15" customWidth="1"/>
    <col min="8961" max="8963" width="12.5703125" style="15" customWidth="1"/>
    <col min="8964" max="8964" width="17.7109375" style="15" customWidth="1"/>
    <col min="8965" max="9213" width="9.140625" style="15"/>
    <col min="9214" max="9214" width="5.42578125" style="15" customWidth="1"/>
    <col min="9215" max="9215" width="60.5703125" style="15" customWidth="1"/>
    <col min="9216" max="9216" width="17.7109375" style="15" customWidth="1"/>
    <col min="9217" max="9219" width="12.5703125" style="15" customWidth="1"/>
    <col min="9220" max="9220" width="17.7109375" style="15" customWidth="1"/>
    <col min="9221" max="9469" width="9.140625" style="15"/>
    <col min="9470" max="9470" width="5.42578125" style="15" customWidth="1"/>
    <col min="9471" max="9471" width="60.5703125" style="15" customWidth="1"/>
    <col min="9472" max="9472" width="17.7109375" style="15" customWidth="1"/>
    <col min="9473" max="9475" width="12.5703125" style="15" customWidth="1"/>
    <col min="9476" max="9476" width="17.7109375" style="15" customWidth="1"/>
    <col min="9477" max="9725" width="9.140625" style="15"/>
    <col min="9726" max="9726" width="5.42578125" style="15" customWidth="1"/>
    <col min="9727" max="9727" width="60.5703125" style="15" customWidth="1"/>
    <col min="9728" max="9728" width="17.7109375" style="15" customWidth="1"/>
    <col min="9729" max="9731" width="12.5703125" style="15" customWidth="1"/>
    <col min="9732" max="9732" width="17.7109375" style="15" customWidth="1"/>
    <col min="9733" max="9981" width="9.140625" style="15"/>
    <col min="9982" max="9982" width="5.42578125" style="15" customWidth="1"/>
    <col min="9983" max="9983" width="60.5703125" style="15" customWidth="1"/>
    <col min="9984" max="9984" width="17.7109375" style="15" customWidth="1"/>
    <col min="9985" max="9987" width="12.5703125" style="15" customWidth="1"/>
    <col min="9988" max="9988" width="17.7109375" style="15" customWidth="1"/>
    <col min="9989" max="10237" width="9.140625" style="15"/>
    <col min="10238" max="10238" width="5.42578125" style="15" customWidth="1"/>
    <col min="10239" max="10239" width="60.5703125" style="15" customWidth="1"/>
    <col min="10240" max="10240" width="17.7109375" style="15" customWidth="1"/>
    <col min="10241" max="10243" width="12.5703125" style="15" customWidth="1"/>
    <col min="10244" max="10244" width="17.7109375" style="15" customWidth="1"/>
    <col min="10245" max="10493" width="9.140625" style="15"/>
    <col min="10494" max="10494" width="5.42578125" style="15" customWidth="1"/>
    <col min="10495" max="10495" width="60.5703125" style="15" customWidth="1"/>
    <col min="10496" max="10496" width="17.7109375" style="15" customWidth="1"/>
    <col min="10497" max="10499" width="12.5703125" style="15" customWidth="1"/>
    <col min="10500" max="10500" width="17.7109375" style="15" customWidth="1"/>
    <col min="10501" max="10749" width="9.140625" style="15"/>
    <col min="10750" max="10750" width="5.42578125" style="15" customWidth="1"/>
    <col min="10751" max="10751" width="60.5703125" style="15" customWidth="1"/>
    <col min="10752" max="10752" width="17.7109375" style="15" customWidth="1"/>
    <col min="10753" max="10755" width="12.5703125" style="15" customWidth="1"/>
    <col min="10756" max="10756" width="17.7109375" style="15" customWidth="1"/>
    <col min="10757" max="11005" width="9.140625" style="15"/>
    <col min="11006" max="11006" width="5.42578125" style="15" customWidth="1"/>
    <col min="11007" max="11007" width="60.5703125" style="15" customWidth="1"/>
    <col min="11008" max="11008" width="17.7109375" style="15" customWidth="1"/>
    <col min="11009" max="11011" width="12.5703125" style="15" customWidth="1"/>
    <col min="11012" max="11012" width="17.7109375" style="15" customWidth="1"/>
    <col min="11013" max="11261" width="9.140625" style="15"/>
    <col min="11262" max="11262" width="5.42578125" style="15" customWidth="1"/>
    <col min="11263" max="11263" width="60.5703125" style="15" customWidth="1"/>
    <col min="11264" max="11264" width="17.7109375" style="15" customWidth="1"/>
    <col min="11265" max="11267" width="12.5703125" style="15" customWidth="1"/>
    <col min="11268" max="11268" width="17.7109375" style="15" customWidth="1"/>
    <col min="11269" max="11517" width="9.140625" style="15"/>
    <col min="11518" max="11518" width="5.42578125" style="15" customWidth="1"/>
    <col min="11519" max="11519" width="60.5703125" style="15" customWidth="1"/>
    <col min="11520" max="11520" width="17.7109375" style="15" customWidth="1"/>
    <col min="11521" max="11523" width="12.5703125" style="15" customWidth="1"/>
    <col min="11524" max="11524" width="17.7109375" style="15" customWidth="1"/>
    <col min="11525" max="11773" width="9.140625" style="15"/>
    <col min="11774" max="11774" width="5.42578125" style="15" customWidth="1"/>
    <col min="11775" max="11775" width="60.5703125" style="15" customWidth="1"/>
    <col min="11776" max="11776" width="17.7109375" style="15" customWidth="1"/>
    <col min="11777" max="11779" width="12.5703125" style="15" customWidth="1"/>
    <col min="11780" max="11780" width="17.7109375" style="15" customWidth="1"/>
    <col min="11781" max="12029" width="9.140625" style="15"/>
    <col min="12030" max="12030" width="5.42578125" style="15" customWidth="1"/>
    <col min="12031" max="12031" width="60.5703125" style="15" customWidth="1"/>
    <col min="12032" max="12032" width="17.7109375" style="15" customWidth="1"/>
    <col min="12033" max="12035" width="12.5703125" style="15" customWidth="1"/>
    <col min="12036" max="12036" width="17.7109375" style="15" customWidth="1"/>
    <col min="12037" max="12285" width="9.140625" style="15"/>
    <col min="12286" max="12286" width="5.42578125" style="15" customWidth="1"/>
    <col min="12287" max="12287" width="60.5703125" style="15" customWidth="1"/>
    <col min="12288" max="12288" width="17.7109375" style="15" customWidth="1"/>
    <col min="12289" max="12291" width="12.5703125" style="15" customWidth="1"/>
    <col min="12292" max="12292" width="17.7109375" style="15" customWidth="1"/>
    <col min="12293" max="12541" width="9.140625" style="15"/>
    <col min="12542" max="12542" width="5.42578125" style="15" customWidth="1"/>
    <col min="12543" max="12543" width="60.5703125" style="15" customWidth="1"/>
    <col min="12544" max="12544" width="17.7109375" style="15" customWidth="1"/>
    <col min="12545" max="12547" width="12.5703125" style="15" customWidth="1"/>
    <col min="12548" max="12548" width="17.7109375" style="15" customWidth="1"/>
    <col min="12549" max="12797" width="9.140625" style="15"/>
    <col min="12798" max="12798" width="5.42578125" style="15" customWidth="1"/>
    <col min="12799" max="12799" width="60.5703125" style="15" customWidth="1"/>
    <col min="12800" max="12800" width="17.7109375" style="15" customWidth="1"/>
    <col min="12801" max="12803" width="12.5703125" style="15" customWidth="1"/>
    <col min="12804" max="12804" width="17.7109375" style="15" customWidth="1"/>
    <col min="12805" max="13053" width="9.140625" style="15"/>
    <col min="13054" max="13054" width="5.42578125" style="15" customWidth="1"/>
    <col min="13055" max="13055" width="60.5703125" style="15" customWidth="1"/>
    <col min="13056" max="13056" width="17.7109375" style="15" customWidth="1"/>
    <col min="13057" max="13059" width="12.5703125" style="15" customWidth="1"/>
    <col min="13060" max="13060" width="17.7109375" style="15" customWidth="1"/>
    <col min="13061" max="13309" width="9.140625" style="15"/>
    <col min="13310" max="13310" width="5.42578125" style="15" customWidth="1"/>
    <col min="13311" max="13311" width="60.5703125" style="15" customWidth="1"/>
    <col min="13312" max="13312" width="17.7109375" style="15" customWidth="1"/>
    <col min="13313" max="13315" width="12.5703125" style="15" customWidth="1"/>
    <col min="13316" max="13316" width="17.7109375" style="15" customWidth="1"/>
    <col min="13317" max="13565" width="9.140625" style="15"/>
    <col min="13566" max="13566" width="5.42578125" style="15" customWidth="1"/>
    <col min="13567" max="13567" width="60.5703125" style="15" customWidth="1"/>
    <col min="13568" max="13568" width="17.7109375" style="15" customWidth="1"/>
    <col min="13569" max="13571" width="12.5703125" style="15" customWidth="1"/>
    <col min="13572" max="13572" width="17.7109375" style="15" customWidth="1"/>
    <col min="13573" max="13821" width="9.140625" style="15"/>
    <col min="13822" max="13822" width="5.42578125" style="15" customWidth="1"/>
    <col min="13823" max="13823" width="60.5703125" style="15" customWidth="1"/>
    <col min="13824" max="13824" width="17.7109375" style="15" customWidth="1"/>
    <col min="13825" max="13827" width="12.5703125" style="15" customWidth="1"/>
    <col min="13828" max="13828" width="17.7109375" style="15" customWidth="1"/>
    <col min="13829" max="14077" width="9.140625" style="15"/>
    <col min="14078" max="14078" width="5.42578125" style="15" customWidth="1"/>
    <col min="14079" max="14079" width="60.5703125" style="15" customWidth="1"/>
    <col min="14080" max="14080" width="17.7109375" style="15" customWidth="1"/>
    <col min="14081" max="14083" width="12.5703125" style="15" customWidth="1"/>
    <col min="14084" max="14084" width="17.7109375" style="15" customWidth="1"/>
    <col min="14085" max="14333" width="9.140625" style="15"/>
    <col min="14334" max="14334" width="5.42578125" style="15" customWidth="1"/>
    <col min="14335" max="14335" width="60.5703125" style="15" customWidth="1"/>
    <col min="14336" max="14336" width="17.7109375" style="15" customWidth="1"/>
    <col min="14337" max="14339" width="12.5703125" style="15" customWidth="1"/>
    <col min="14340" max="14340" width="17.7109375" style="15" customWidth="1"/>
    <col min="14341" max="14589" width="9.140625" style="15"/>
    <col min="14590" max="14590" width="5.42578125" style="15" customWidth="1"/>
    <col min="14591" max="14591" width="60.5703125" style="15" customWidth="1"/>
    <col min="14592" max="14592" width="17.7109375" style="15" customWidth="1"/>
    <col min="14593" max="14595" width="12.5703125" style="15" customWidth="1"/>
    <col min="14596" max="14596" width="17.7109375" style="15" customWidth="1"/>
    <col min="14597" max="14845" width="9.140625" style="15"/>
    <col min="14846" max="14846" width="5.42578125" style="15" customWidth="1"/>
    <col min="14847" max="14847" width="60.5703125" style="15" customWidth="1"/>
    <col min="14848" max="14848" width="17.7109375" style="15" customWidth="1"/>
    <col min="14849" max="14851" width="12.5703125" style="15" customWidth="1"/>
    <col min="14852" max="14852" width="17.7109375" style="15" customWidth="1"/>
    <col min="14853" max="15101" width="9.140625" style="15"/>
    <col min="15102" max="15102" width="5.42578125" style="15" customWidth="1"/>
    <col min="15103" max="15103" width="60.5703125" style="15" customWidth="1"/>
    <col min="15104" max="15104" width="17.7109375" style="15" customWidth="1"/>
    <col min="15105" max="15107" width="12.5703125" style="15" customWidth="1"/>
    <col min="15108" max="15108" width="17.7109375" style="15" customWidth="1"/>
    <col min="15109" max="15357" width="9.140625" style="15"/>
    <col min="15358" max="15358" width="5.42578125" style="15" customWidth="1"/>
    <col min="15359" max="15359" width="60.5703125" style="15" customWidth="1"/>
    <col min="15360" max="15360" width="17.7109375" style="15" customWidth="1"/>
    <col min="15361" max="15363" width="12.5703125" style="15" customWidth="1"/>
    <col min="15364" max="15364" width="17.7109375" style="15" customWidth="1"/>
    <col min="15365" max="15613" width="9.140625" style="15"/>
    <col min="15614" max="15614" width="5.42578125" style="15" customWidth="1"/>
    <col min="15615" max="15615" width="60.5703125" style="15" customWidth="1"/>
    <col min="15616" max="15616" width="17.7109375" style="15" customWidth="1"/>
    <col min="15617" max="15619" width="12.5703125" style="15" customWidth="1"/>
    <col min="15620" max="15620" width="17.7109375" style="15" customWidth="1"/>
    <col min="15621" max="15869" width="9.140625" style="15"/>
    <col min="15870" max="15870" width="5.42578125" style="15" customWidth="1"/>
    <col min="15871" max="15871" width="60.5703125" style="15" customWidth="1"/>
    <col min="15872" max="15872" width="17.7109375" style="15" customWidth="1"/>
    <col min="15873" max="15875" width="12.5703125" style="15" customWidth="1"/>
    <col min="15876" max="15876" width="17.7109375" style="15" customWidth="1"/>
    <col min="15877" max="16125" width="9.140625" style="15"/>
    <col min="16126" max="16126" width="5.42578125" style="15" customWidth="1"/>
    <col min="16127" max="16127" width="60.5703125" style="15" customWidth="1"/>
    <col min="16128" max="16128" width="17.7109375" style="15" customWidth="1"/>
    <col min="16129" max="16131" width="12.5703125" style="15" customWidth="1"/>
    <col min="16132" max="16132" width="17.7109375" style="15" customWidth="1"/>
    <col min="16133" max="16384" width="9.140625" style="15"/>
  </cols>
  <sheetData>
    <row r="1" spans="1:6" x14ac:dyDescent="0.2">
      <c r="A1"/>
      <c r="B1"/>
    </row>
    <row r="2" spans="1:6" x14ac:dyDescent="0.2">
      <c r="A2" s="14" t="s">
        <v>134</v>
      </c>
    </row>
    <row r="3" spans="1:6" ht="15.75" thickBot="1" x14ac:dyDescent="0.3">
      <c r="A3" s="190" t="s">
        <v>126</v>
      </c>
      <c r="B3" s="190"/>
      <c r="C3" s="190"/>
      <c r="D3" s="190"/>
      <c r="E3" s="190"/>
      <c r="F3" s="190"/>
    </row>
    <row r="4" spans="1:6" ht="15" thickBot="1" x14ac:dyDescent="0.25">
      <c r="A4" s="121" t="s">
        <v>58</v>
      </c>
      <c r="B4" s="59" t="s">
        <v>59</v>
      </c>
      <c r="C4" s="60"/>
      <c r="D4" s="193" t="s">
        <v>60</v>
      </c>
      <c r="E4" s="194"/>
      <c r="F4" s="195"/>
    </row>
    <row r="5" spans="1:6" ht="15" thickBot="1" x14ac:dyDescent="0.25">
      <c r="A5" s="63" t="s">
        <v>61</v>
      </c>
      <c r="B5" s="63"/>
      <c r="C5" s="64" t="s">
        <v>62</v>
      </c>
      <c r="D5" s="66">
        <v>2026</v>
      </c>
      <c r="E5" s="122">
        <v>2027</v>
      </c>
      <c r="F5" s="127">
        <v>2028</v>
      </c>
    </row>
    <row r="6" spans="1:6" s="70" customFormat="1" ht="15.75" thickBot="1" x14ac:dyDescent="0.3">
      <c r="A6" s="67">
        <v>1</v>
      </c>
      <c r="B6" s="67" t="s">
        <v>63</v>
      </c>
      <c r="C6" s="68"/>
      <c r="D6" s="69">
        <f>SUM(D7:D12)+SUM(D15:D21)</f>
        <v>45883000</v>
      </c>
      <c r="E6" s="123">
        <f>SUM(E7:E12)+SUM(E15:E21)</f>
        <v>48177150</v>
      </c>
      <c r="F6" s="128">
        <f>SUM(F7:F12)+SUM(F15:F21)</f>
        <v>50586007.5</v>
      </c>
    </row>
    <row r="7" spans="1:6" ht="15" customHeight="1" x14ac:dyDescent="0.2">
      <c r="A7" s="119">
        <v>2</v>
      </c>
      <c r="B7" s="119" t="s">
        <v>94</v>
      </c>
      <c r="C7" s="120" t="s">
        <v>95</v>
      </c>
      <c r="D7" s="176">
        <v>4482000</v>
      </c>
      <c r="E7" s="178">
        <f>SUM(D7*1.05)</f>
        <v>4706100</v>
      </c>
      <c r="F7" s="177">
        <f>SUM(E7*1.05)</f>
        <v>4941405</v>
      </c>
    </row>
    <row r="8" spans="1:6" ht="15" customHeight="1" x14ac:dyDescent="0.2">
      <c r="A8" s="74">
        <v>3</v>
      </c>
      <c r="B8" s="74" t="s">
        <v>64</v>
      </c>
      <c r="C8" s="75">
        <v>511</v>
      </c>
      <c r="D8" s="73">
        <v>400000</v>
      </c>
      <c r="E8" s="124">
        <f t="shared" ref="E8:F11" si="0">SUM(D8*1.05)</f>
        <v>420000</v>
      </c>
      <c r="F8" s="130">
        <f t="shared" si="0"/>
        <v>441000</v>
      </c>
    </row>
    <row r="9" spans="1:6" ht="15" customHeight="1" x14ac:dyDescent="0.2">
      <c r="A9" s="119">
        <v>4</v>
      </c>
      <c r="B9" s="74" t="s">
        <v>65</v>
      </c>
      <c r="C9" s="75">
        <v>512</v>
      </c>
      <c r="D9" s="73">
        <v>32000</v>
      </c>
      <c r="E9" s="124">
        <f t="shared" si="0"/>
        <v>33600</v>
      </c>
      <c r="F9" s="130">
        <f t="shared" si="0"/>
        <v>35280</v>
      </c>
    </row>
    <row r="10" spans="1:6" ht="15" customHeight="1" x14ac:dyDescent="0.2">
      <c r="A10" s="74">
        <v>5</v>
      </c>
      <c r="B10" s="74" t="s">
        <v>66</v>
      </c>
      <c r="C10" s="75">
        <v>513</v>
      </c>
      <c r="D10" s="73">
        <v>10000</v>
      </c>
      <c r="E10" s="124">
        <f t="shared" si="0"/>
        <v>10500</v>
      </c>
      <c r="F10" s="130">
        <f t="shared" si="0"/>
        <v>11025</v>
      </c>
    </row>
    <row r="11" spans="1:6" ht="15" customHeight="1" x14ac:dyDescent="0.2">
      <c r="A11" s="119">
        <v>6</v>
      </c>
      <c r="B11" s="74" t="s">
        <v>67</v>
      </c>
      <c r="C11" s="75">
        <v>518</v>
      </c>
      <c r="D11" s="73">
        <v>2099000</v>
      </c>
      <c r="E11" s="124">
        <f t="shared" si="0"/>
        <v>2203950</v>
      </c>
      <c r="F11" s="130">
        <f t="shared" si="0"/>
        <v>2314147.5</v>
      </c>
    </row>
    <row r="12" spans="1:6" ht="15" customHeight="1" x14ac:dyDescent="0.2">
      <c r="A12" s="74">
        <v>7</v>
      </c>
      <c r="B12" s="74" t="s">
        <v>68</v>
      </c>
      <c r="C12" s="75"/>
      <c r="D12" s="73">
        <f>SUM(D13:D14)</f>
        <v>37763000</v>
      </c>
      <c r="E12" s="124">
        <f>SUM(E13:E14)</f>
        <v>39651150</v>
      </c>
      <c r="F12" s="130">
        <f>SUM(F13:F14)</f>
        <v>41633707.5</v>
      </c>
    </row>
    <row r="13" spans="1:6" ht="15" customHeight="1" x14ac:dyDescent="0.2">
      <c r="A13" s="119">
        <v>8</v>
      </c>
      <c r="B13" s="76" t="s">
        <v>86</v>
      </c>
      <c r="C13" s="77" t="s">
        <v>97</v>
      </c>
      <c r="D13" s="172">
        <v>4763000</v>
      </c>
      <c r="E13" s="126">
        <f>SUM(D13*1.05)</f>
        <v>5001150</v>
      </c>
      <c r="F13" s="131">
        <f>SUM(E13*1.05)</f>
        <v>5251207.5</v>
      </c>
    </row>
    <row r="14" spans="1:6" ht="15" customHeight="1" x14ac:dyDescent="0.2">
      <c r="A14" s="74">
        <v>9</v>
      </c>
      <c r="B14" s="76" t="s">
        <v>87</v>
      </c>
      <c r="C14" s="77" t="s">
        <v>97</v>
      </c>
      <c r="D14" s="172">
        <v>33000000</v>
      </c>
      <c r="E14" s="126">
        <f t="shared" ref="E14:F21" si="1">SUM(D14*1.05)</f>
        <v>34650000</v>
      </c>
      <c r="F14" s="131">
        <f t="shared" si="1"/>
        <v>36382500</v>
      </c>
    </row>
    <row r="15" spans="1:6" ht="15" customHeight="1" x14ac:dyDescent="0.2">
      <c r="A15" s="119">
        <v>10</v>
      </c>
      <c r="B15" s="74" t="s">
        <v>96</v>
      </c>
      <c r="C15" s="75" t="s">
        <v>102</v>
      </c>
      <c r="D15" s="171">
        <v>592000</v>
      </c>
      <c r="E15" s="126">
        <f t="shared" si="1"/>
        <v>621600</v>
      </c>
      <c r="F15" s="131">
        <f t="shared" si="1"/>
        <v>652680</v>
      </c>
    </row>
    <row r="16" spans="1:6" ht="15" customHeight="1" x14ac:dyDescent="0.2">
      <c r="A16" s="74">
        <v>11</v>
      </c>
      <c r="B16" s="74" t="s">
        <v>98</v>
      </c>
      <c r="C16" s="75" t="s">
        <v>99</v>
      </c>
      <c r="D16" s="171">
        <v>0</v>
      </c>
      <c r="E16" s="126">
        <f t="shared" si="1"/>
        <v>0</v>
      </c>
      <c r="F16" s="131">
        <f t="shared" si="1"/>
        <v>0</v>
      </c>
    </row>
    <row r="17" spans="1:6" ht="15" customHeight="1" x14ac:dyDescent="0.2">
      <c r="A17" s="119">
        <v>12</v>
      </c>
      <c r="B17" s="74" t="s">
        <v>69</v>
      </c>
      <c r="C17" s="75" t="s">
        <v>101</v>
      </c>
      <c r="D17" s="171">
        <v>435000</v>
      </c>
      <c r="E17" s="126">
        <f t="shared" si="1"/>
        <v>456750</v>
      </c>
      <c r="F17" s="131">
        <f t="shared" si="1"/>
        <v>479587.5</v>
      </c>
    </row>
    <row r="18" spans="1:6" ht="15" customHeight="1" x14ac:dyDescent="0.2">
      <c r="A18" s="74">
        <v>13</v>
      </c>
      <c r="B18" s="74" t="s">
        <v>70</v>
      </c>
      <c r="C18" s="75">
        <v>551</v>
      </c>
      <c r="D18" s="171">
        <v>0</v>
      </c>
      <c r="E18" s="126">
        <f t="shared" si="1"/>
        <v>0</v>
      </c>
      <c r="F18" s="131">
        <f t="shared" si="1"/>
        <v>0</v>
      </c>
    </row>
    <row r="19" spans="1:6" ht="15" customHeight="1" x14ac:dyDescent="0.2">
      <c r="A19" s="119">
        <v>14</v>
      </c>
      <c r="B19" s="74" t="s">
        <v>103</v>
      </c>
      <c r="C19" s="75" t="s">
        <v>104</v>
      </c>
      <c r="D19" s="171">
        <v>70000</v>
      </c>
      <c r="E19" s="126">
        <f t="shared" si="1"/>
        <v>73500</v>
      </c>
      <c r="F19" s="131">
        <f t="shared" si="1"/>
        <v>77175</v>
      </c>
    </row>
    <row r="20" spans="1:6" ht="15" customHeight="1" x14ac:dyDescent="0.2">
      <c r="A20" s="74">
        <v>15</v>
      </c>
      <c r="B20" s="74" t="s">
        <v>71</v>
      </c>
      <c r="C20" s="75" t="s">
        <v>100</v>
      </c>
      <c r="D20" s="171">
        <v>0</v>
      </c>
      <c r="E20" s="126">
        <f t="shared" si="1"/>
        <v>0</v>
      </c>
      <c r="F20" s="131">
        <f t="shared" si="1"/>
        <v>0</v>
      </c>
    </row>
    <row r="21" spans="1:6" ht="15" customHeight="1" thickBot="1" x14ac:dyDescent="0.25">
      <c r="A21" s="119">
        <v>16</v>
      </c>
      <c r="B21" s="74" t="s">
        <v>107</v>
      </c>
      <c r="C21" s="75" t="s">
        <v>108</v>
      </c>
      <c r="D21" s="173">
        <v>0</v>
      </c>
      <c r="E21" s="179">
        <f t="shared" si="1"/>
        <v>0</v>
      </c>
      <c r="F21" s="129">
        <f t="shared" si="1"/>
        <v>0</v>
      </c>
    </row>
    <row r="22" spans="1:6" ht="15" customHeight="1" thickBot="1" x14ac:dyDescent="0.3">
      <c r="A22" s="67">
        <v>17</v>
      </c>
      <c r="B22" s="67" t="s">
        <v>72</v>
      </c>
      <c r="C22" s="79"/>
      <c r="D22" s="80">
        <f>SUM(D23:D30)</f>
        <v>45883000</v>
      </c>
      <c r="E22" s="125">
        <f>SUM(E23:E30)</f>
        <v>48177150</v>
      </c>
      <c r="F22" s="128">
        <f>SUM(F23:F30)</f>
        <v>50586007.5</v>
      </c>
    </row>
    <row r="23" spans="1:6" s="70" customFormat="1" ht="15" customHeight="1" x14ac:dyDescent="0.25">
      <c r="A23" s="74">
        <v>18</v>
      </c>
      <c r="B23" s="74" t="s">
        <v>73</v>
      </c>
      <c r="C23" s="75">
        <v>601.60199999999998</v>
      </c>
      <c r="D23" s="78">
        <v>244000</v>
      </c>
      <c r="E23" s="124">
        <f>SUM(D23*1.05)</f>
        <v>256200</v>
      </c>
      <c r="F23" s="130">
        <f>SUM(E23*1.05)</f>
        <v>269010</v>
      </c>
    </row>
    <row r="24" spans="1:6" ht="15" customHeight="1" x14ac:dyDescent="0.2">
      <c r="A24" s="71">
        <v>19</v>
      </c>
      <c r="B24" s="74" t="s">
        <v>74</v>
      </c>
      <c r="C24" s="75">
        <v>603</v>
      </c>
      <c r="D24" s="78">
        <v>200000</v>
      </c>
      <c r="E24" s="124">
        <f t="shared" ref="E24:F29" si="2">SUM(D24*1.05)</f>
        <v>210000</v>
      </c>
      <c r="F24" s="130">
        <f t="shared" si="2"/>
        <v>220500</v>
      </c>
    </row>
    <row r="25" spans="1:6" ht="15" customHeight="1" x14ac:dyDescent="0.2">
      <c r="A25" s="74">
        <v>20</v>
      </c>
      <c r="B25" s="71" t="s">
        <v>75</v>
      </c>
      <c r="C25" s="72">
        <v>604</v>
      </c>
      <c r="D25" s="73">
        <v>0</v>
      </c>
      <c r="E25" s="124">
        <f t="shared" si="2"/>
        <v>0</v>
      </c>
      <c r="F25" s="130">
        <f t="shared" si="2"/>
        <v>0</v>
      </c>
    </row>
    <row r="26" spans="1:6" ht="15" customHeight="1" x14ac:dyDescent="0.2">
      <c r="A26" s="71">
        <v>21</v>
      </c>
      <c r="B26" s="74" t="s">
        <v>76</v>
      </c>
      <c r="C26" s="75">
        <v>609</v>
      </c>
      <c r="D26" s="78">
        <v>0</v>
      </c>
      <c r="E26" s="124">
        <f t="shared" si="2"/>
        <v>0</v>
      </c>
      <c r="F26" s="130">
        <f t="shared" si="2"/>
        <v>0</v>
      </c>
    </row>
    <row r="27" spans="1:6" ht="15" customHeight="1" x14ac:dyDescent="0.2">
      <c r="A27" s="74">
        <v>22</v>
      </c>
      <c r="B27" s="74" t="s">
        <v>77</v>
      </c>
      <c r="C27" s="75">
        <v>648</v>
      </c>
      <c r="D27" s="78">
        <v>25000</v>
      </c>
      <c r="E27" s="124">
        <f t="shared" si="2"/>
        <v>26250</v>
      </c>
      <c r="F27" s="130">
        <f t="shared" si="2"/>
        <v>27562.5</v>
      </c>
    </row>
    <row r="28" spans="1:6" ht="15" customHeight="1" x14ac:dyDescent="0.2">
      <c r="A28" s="71">
        <v>23</v>
      </c>
      <c r="B28" s="74" t="s">
        <v>78</v>
      </c>
      <c r="C28" s="75">
        <v>649</v>
      </c>
      <c r="D28" s="78">
        <v>200000</v>
      </c>
      <c r="E28" s="124">
        <f t="shared" si="2"/>
        <v>210000</v>
      </c>
      <c r="F28" s="130">
        <f t="shared" si="2"/>
        <v>220500</v>
      </c>
    </row>
    <row r="29" spans="1:6" ht="15" customHeight="1" x14ac:dyDescent="0.2">
      <c r="A29" s="74">
        <v>24</v>
      </c>
      <c r="B29" s="74" t="s">
        <v>79</v>
      </c>
      <c r="C29" s="75" t="s">
        <v>80</v>
      </c>
      <c r="D29" s="78">
        <v>80000</v>
      </c>
      <c r="E29" s="124">
        <f t="shared" si="2"/>
        <v>84000</v>
      </c>
      <c r="F29" s="130">
        <f t="shared" si="2"/>
        <v>88200</v>
      </c>
    </row>
    <row r="30" spans="1:6" ht="15" customHeight="1" x14ac:dyDescent="0.2">
      <c r="A30" s="71">
        <v>25</v>
      </c>
      <c r="B30" s="74" t="s">
        <v>81</v>
      </c>
      <c r="C30" s="75">
        <v>672</v>
      </c>
      <c r="D30" s="78">
        <f>SUM(D31:D33)</f>
        <v>45134000</v>
      </c>
      <c r="E30" s="124">
        <f>SUM(E31:E33)</f>
        <v>47390700</v>
      </c>
      <c r="F30" s="130">
        <f>SUM(F31:F33)</f>
        <v>49760235</v>
      </c>
    </row>
    <row r="31" spans="1:6" ht="15" customHeight="1" x14ac:dyDescent="0.2">
      <c r="A31" s="74">
        <v>26</v>
      </c>
      <c r="B31" s="76" t="s">
        <v>88</v>
      </c>
      <c r="C31" s="77"/>
      <c r="D31" s="81">
        <v>11814000</v>
      </c>
      <c r="E31" s="126">
        <f>SUM(D31*1.05)</f>
        <v>12404700</v>
      </c>
      <c r="F31" s="131">
        <f>SUM(E31*1.05)</f>
        <v>13024935</v>
      </c>
    </row>
    <row r="32" spans="1:6" ht="15" customHeight="1" x14ac:dyDescent="0.2">
      <c r="A32" s="71">
        <v>27</v>
      </c>
      <c r="B32" s="76" t="s">
        <v>89</v>
      </c>
      <c r="C32" s="77"/>
      <c r="D32" s="81">
        <v>33320000</v>
      </c>
      <c r="E32" s="126">
        <f>SUM(D32*1.05)</f>
        <v>34986000</v>
      </c>
      <c r="F32" s="131">
        <f>SUM(E32*1.05)</f>
        <v>36735300</v>
      </c>
    </row>
    <row r="33" spans="1:6" ht="15" customHeight="1" thickBot="1" x14ac:dyDescent="0.25">
      <c r="A33" s="74">
        <v>28</v>
      </c>
      <c r="B33" s="76" t="s">
        <v>90</v>
      </c>
      <c r="C33" s="77"/>
      <c r="D33" s="81"/>
      <c r="E33" s="126"/>
      <c r="F33" s="131"/>
    </row>
    <row r="34" spans="1:6" ht="15.75" thickBot="1" x14ac:dyDescent="0.3">
      <c r="A34" s="82">
        <v>29</v>
      </c>
      <c r="B34" s="83" t="s">
        <v>82</v>
      </c>
      <c r="C34" s="79"/>
      <c r="D34" s="80">
        <f>D22-D6</f>
        <v>0</v>
      </c>
      <c r="E34" s="125">
        <f>E22-E6</f>
        <v>0</v>
      </c>
      <c r="F34" s="128">
        <f>F22-F6</f>
        <v>0</v>
      </c>
    </row>
    <row r="36" spans="1:6" x14ac:dyDescent="0.2">
      <c r="B36" s="87" t="s">
        <v>133</v>
      </c>
      <c r="C36" s="88"/>
      <c r="D36" s="88" t="s">
        <v>57</v>
      </c>
    </row>
  </sheetData>
  <mergeCells count="2">
    <mergeCell ref="A3:F3"/>
    <mergeCell ref="D4:F4"/>
  </mergeCells>
  <pageMargins left="0.70866141732283472" right="0.70866141732283472" top="0.78740157480314965" bottom="0.78740157480314965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tabColor theme="6" tint="0.59999389629810485"/>
    <pageSetUpPr fitToPage="1"/>
  </sheetPr>
  <dimension ref="A1:I31"/>
  <sheetViews>
    <sheetView view="pageBreakPreview" zoomScale="90" zoomScaleNormal="100" zoomScaleSheetLayoutView="90" workbookViewId="0">
      <selection activeCell="A3" sqref="A3:E3"/>
    </sheetView>
  </sheetViews>
  <sheetFormatPr defaultColWidth="21.140625" defaultRowHeight="15" x14ac:dyDescent="0.25"/>
  <cols>
    <col min="1" max="1" width="10.85546875" style="93" customWidth="1"/>
    <col min="2" max="2" width="30.7109375" style="91" customWidth="1"/>
    <col min="3" max="4" width="15.42578125" style="117" customWidth="1"/>
    <col min="5" max="6" width="15.42578125" style="92" customWidth="1"/>
    <col min="7" max="7" width="18.140625" style="90" customWidth="1"/>
    <col min="8" max="9" width="15.42578125" style="91" customWidth="1"/>
    <col min="10" max="254" width="21.140625" style="91"/>
    <col min="255" max="255" width="7" style="91" customWidth="1"/>
    <col min="256" max="256" width="27.42578125" style="91" customWidth="1"/>
    <col min="257" max="257" width="15.42578125" style="91" customWidth="1"/>
    <col min="258" max="261" width="13.85546875" style="91" customWidth="1"/>
    <col min="262" max="262" width="17.42578125" style="91" customWidth="1"/>
    <col min="263" max="510" width="21.140625" style="91"/>
    <col min="511" max="511" width="7" style="91" customWidth="1"/>
    <col min="512" max="512" width="27.42578125" style="91" customWidth="1"/>
    <col min="513" max="513" width="15.42578125" style="91" customWidth="1"/>
    <col min="514" max="517" width="13.85546875" style="91" customWidth="1"/>
    <col min="518" max="518" width="17.42578125" style="91" customWidth="1"/>
    <col min="519" max="766" width="21.140625" style="91"/>
    <col min="767" max="767" width="7" style="91" customWidth="1"/>
    <col min="768" max="768" width="27.42578125" style="91" customWidth="1"/>
    <col min="769" max="769" width="15.42578125" style="91" customWidth="1"/>
    <col min="770" max="773" width="13.85546875" style="91" customWidth="1"/>
    <col min="774" max="774" width="17.42578125" style="91" customWidth="1"/>
    <col min="775" max="1022" width="21.140625" style="91"/>
    <col min="1023" max="1023" width="7" style="91" customWidth="1"/>
    <col min="1024" max="1024" width="27.42578125" style="91" customWidth="1"/>
    <col min="1025" max="1025" width="15.42578125" style="91" customWidth="1"/>
    <col min="1026" max="1029" width="13.85546875" style="91" customWidth="1"/>
    <col min="1030" max="1030" width="17.42578125" style="91" customWidth="1"/>
    <col min="1031" max="1278" width="21.140625" style="91"/>
    <col min="1279" max="1279" width="7" style="91" customWidth="1"/>
    <col min="1280" max="1280" width="27.42578125" style="91" customWidth="1"/>
    <col min="1281" max="1281" width="15.42578125" style="91" customWidth="1"/>
    <col min="1282" max="1285" width="13.85546875" style="91" customWidth="1"/>
    <col min="1286" max="1286" width="17.42578125" style="91" customWidth="1"/>
    <col min="1287" max="1534" width="21.140625" style="91"/>
    <col min="1535" max="1535" width="7" style="91" customWidth="1"/>
    <col min="1536" max="1536" width="27.42578125" style="91" customWidth="1"/>
    <col min="1537" max="1537" width="15.42578125" style="91" customWidth="1"/>
    <col min="1538" max="1541" width="13.85546875" style="91" customWidth="1"/>
    <col min="1542" max="1542" width="17.42578125" style="91" customWidth="1"/>
    <col min="1543" max="1790" width="21.140625" style="91"/>
    <col min="1791" max="1791" width="7" style="91" customWidth="1"/>
    <col min="1792" max="1792" width="27.42578125" style="91" customWidth="1"/>
    <col min="1793" max="1793" width="15.42578125" style="91" customWidth="1"/>
    <col min="1794" max="1797" width="13.85546875" style="91" customWidth="1"/>
    <col min="1798" max="1798" width="17.42578125" style="91" customWidth="1"/>
    <col min="1799" max="2046" width="21.140625" style="91"/>
    <col min="2047" max="2047" width="7" style="91" customWidth="1"/>
    <col min="2048" max="2048" width="27.42578125" style="91" customWidth="1"/>
    <col min="2049" max="2049" width="15.42578125" style="91" customWidth="1"/>
    <col min="2050" max="2053" width="13.85546875" style="91" customWidth="1"/>
    <col min="2054" max="2054" width="17.42578125" style="91" customWidth="1"/>
    <col min="2055" max="2302" width="21.140625" style="91"/>
    <col min="2303" max="2303" width="7" style="91" customWidth="1"/>
    <col min="2304" max="2304" width="27.42578125" style="91" customWidth="1"/>
    <col min="2305" max="2305" width="15.42578125" style="91" customWidth="1"/>
    <col min="2306" max="2309" width="13.85546875" style="91" customWidth="1"/>
    <col min="2310" max="2310" width="17.42578125" style="91" customWidth="1"/>
    <col min="2311" max="2558" width="21.140625" style="91"/>
    <col min="2559" max="2559" width="7" style="91" customWidth="1"/>
    <col min="2560" max="2560" width="27.42578125" style="91" customWidth="1"/>
    <col min="2561" max="2561" width="15.42578125" style="91" customWidth="1"/>
    <col min="2562" max="2565" width="13.85546875" style="91" customWidth="1"/>
    <col min="2566" max="2566" width="17.42578125" style="91" customWidth="1"/>
    <col min="2567" max="2814" width="21.140625" style="91"/>
    <col min="2815" max="2815" width="7" style="91" customWidth="1"/>
    <col min="2816" max="2816" width="27.42578125" style="91" customWidth="1"/>
    <col min="2817" max="2817" width="15.42578125" style="91" customWidth="1"/>
    <col min="2818" max="2821" width="13.85546875" style="91" customWidth="1"/>
    <col min="2822" max="2822" width="17.42578125" style="91" customWidth="1"/>
    <col min="2823" max="3070" width="21.140625" style="91"/>
    <col min="3071" max="3071" width="7" style="91" customWidth="1"/>
    <col min="3072" max="3072" width="27.42578125" style="91" customWidth="1"/>
    <col min="3073" max="3073" width="15.42578125" style="91" customWidth="1"/>
    <col min="3074" max="3077" width="13.85546875" style="91" customWidth="1"/>
    <col min="3078" max="3078" width="17.42578125" style="91" customWidth="1"/>
    <col min="3079" max="3326" width="21.140625" style="91"/>
    <col min="3327" max="3327" width="7" style="91" customWidth="1"/>
    <col min="3328" max="3328" width="27.42578125" style="91" customWidth="1"/>
    <col min="3329" max="3329" width="15.42578125" style="91" customWidth="1"/>
    <col min="3330" max="3333" width="13.85546875" style="91" customWidth="1"/>
    <col min="3334" max="3334" width="17.42578125" style="91" customWidth="1"/>
    <col min="3335" max="3582" width="21.140625" style="91"/>
    <col min="3583" max="3583" width="7" style="91" customWidth="1"/>
    <col min="3584" max="3584" width="27.42578125" style="91" customWidth="1"/>
    <col min="3585" max="3585" width="15.42578125" style="91" customWidth="1"/>
    <col min="3586" max="3589" width="13.85546875" style="91" customWidth="1"/>
    <col min="3590" max="3590" width="17.42578125" style="91" customWidth="1"/>
    <col min="3591" max="3838" width="21.140625" style="91"/>
    <col min="3839" max="3839" width="7" style="91" customWidth="1"/>
    <col min="3840" max="3840" width="27.42578125" style="91" customWidth="1"/>
    <col min="3841" max="3841" width="15.42578125" style="91" customWidth="1"/>
    <col min="3842" max="3845" width="13.85546875" style="91" customWidth="1"/>
    <col min="3846" max="3846" width="17.42578125" style="91" customWidth="1"/>
    <col min="3847" max="4094" width="21.140625" style="91"/>
    <col min="4095" max="4095" width="7" style="91" customWidth="1"/>
    <col min="4096" max="4096" width="27.42578125" style="91" customWidth="1"/>
    <col min="4097" max="4097" width="15.42578125" style="91" customWidth="1"/>
    <col min="4098" max="4101" width="13.85546875" style="91" customWidth="1"/>
    <col min="4102" max="4102" width="17.42578125" style="91" customWidth="1"/>
    <col min="4103" max="4350" width="21.140625" style="91"/>
    <col min="4351" max="4351" width="7" style="91" customWidth="1"/>
    <col min="4352" max="4352" width="27.42578125" style="91" customWidth="1"/>
    <col min="4353" max="4353" width="15.42578125" style="91" customWidth="1"/>
    <col min="4354" max="4357" width="13.85546875" style="91" customWidth="1"/>
    <col min="4358" max="4358" width="17.42578125" style="91" customWidth="1"/>
    <col min="4359" max="4606" width="21.140625" style="91"/>
    <col min="4607" max="4607" width="7" style="91" customWidth="1"/>
    <col min="4608" max="4608" width="27.42578125" style="91" customWidth="1"/>
    <col min="4609" max="4609" width="15.42578125" style="91" customWidth="1"/>
    <col min="4610" max="4613" width="13.85546875" style="91" customWidth="1"/>
    <col min="4614" max="4614" width="17.42578125" style="91" customWidth="1"/>
    <col min="4615" max="4862" width="21.140625" style="91"/>
    <col min="4863" max="4863" width="7" style="91" customWidth="1"/>
    <col min="4864" max="4864" width="27.42578125" style="91" customWidth="1"/>
    <col min="4865" max="4865" width="15.42578125" style="91" customWidth="1"/>
    <col min="4866" max="4869" width="13.85546875" style="91" customWidth="1"/>
    <col min="4870" max="4870" width="17.42578125" style="91" customWidth="1"/>
    <col min="4871" max="5118" width="21.140625" style="91"/>
    <col min="5119" max="5119" width="7" style="91" customWidth="1"/>
    <col min="5120" max="5120" width="27.42578125" style="91" customWidth="1"/>
    <col min="5121" max="5121" width="15.42578125" style="91" customWidth="1"/>
    <col min="5122" max="5125" width="13.85546875" style="91" customWidth="1"/>
    <col min="5126" max="5126" width="17.42578125" style="91" customWidth="1"/>
    <col min="5127" max="5374" width="21.140625" style="91"/>
    <col min="5375" max="5375" width="7" style="91" customWidth="1"/>
    <col min="5376" max="5376" width="27.42578125" style="91" customWidth="1"/>
    <col min="5377" max="5377" width="15.42578125" style="91" customWidth="1"/>
    <col min="5378" max="5381" width="13.85546875" style="91" customWidth="1"/>
    <col min="5382" max="5382" width="17.42578125" style="91" customWidth="1"/>
    <col min="5383" max="5630" width="21.140625" style="91"/>
    <col min="5631" max="5631" width="7" style="91" customWidth="1"/>
    <col min="5632" max="5632" width="27.42578125" style="91" customWidth="1"/>
    <col min="5633" max="5633" width="15.42578125" style="91" customWidth="1"/>
    <col min="5634" max="5637" width="13.85546875" style="91" customWidth="1"/>
    <col min="5638" max="5638" width="17.42578125" style="91" customWidth="1"/>
    <col min="5639" max="5886" width="21.140625" style="91"/>
    <col min="5887" max="5887" width="7" style="91" customWidth="1"/>
    <col min="5888" max="5888" width="27.42578125" style="91" customWidth="1"/>
    <col min="5889" max="5889" width="15.42578125" style="91" customWidth="1"/>
    <col min="5890" max="5893" width="13.85546875" style="91" customWidth="1"/>
    <col min="5894" max="5894" width="17.42578125" style="91" customWidth="1"/>
    <col min="5895" max="6142" width="21.140625" style="91"/>
    <col min="6143" max="6143" width="7" style="91" customWidth="1"/>
    <col min="6144" max="6144" width="27.42578125" style="91" customWidth="1"/>
    <col min="6145" max="6145" width="15.42578125" style="91" customWidth="1"/>
    <col min="6146" max="6149" width="13.85546875" style="91" customWidth="1"/>
    <col min="6150" max="6150" width="17.42578125" style="91" customWidth="1"/>
    <col min="6151" max="6398" width="21.140625" style="91"/>
    <col min="6399" max="6399" width="7" style="91" customWidth="1"/>
    <col min="6400" max="6400" width="27.42578125" style="91" customWidth="1"/>
    <col min="6401" max="6401" width="15.42578125" style="91" customWidth="1"/>
    <col min="6402" max="6405" width="13.85546875" style="91" customWidth="1"/>
    <col min="6406" max="6406" width="17.42578125" style="91" customWidth="1"/>
    <col min="6407" max="6654" width="21.140625" style="91"/>
    <col min="6655" max="6655" width="7" style="91" customWidth="1"/>
    <col min="6656" max="6656" width="27.42578125" style="91" customWidth="1"/>
    <col min="6657" max="6657" width="15.42578125" style="91" customWidth="1"/>
    <col min="6658" max="6661" width="13.85546875" style="91" customWidth="1"/>
    <col min="6662" max="6662" width="17.42578125" style="91" customWidth="1"/>
    <col min="6663" max="6910" width="21.140625" style="91"/>
    <col min="6911" max="6911" width="7" style="91" customWidth="1"/>
    <col min="6912" max="6912" width="27.42578125" style="91" customWidth="1"/>
    <col min="6913" max="6913" width="15.42578125" style="91" customWidth="1"/>
    <col min="6914" max="6917" width="13.85546875" style="91" customWidth="1"/>
    <col min="6918" max="6918" width="17.42578125" style="91" customWidth="1"/>
    <col min="6919" max="7166" width="21.140625" style="91"/>
    <col min="7167" max="7167" width="7" style="91" customWidth="1"/>
    <col min="7168" max="7168" width="27.42578125" style="91" customWidth="1"/>
    <col min="7169" max="7169" width="15.42578125" style="91" customWidth="1"/>
    <col min="7170" max="7173" width="13.85546875" style="91" customWidth="1"/>
    <col min="7174" max="7174" width="17.42578125" style="91" customWidth="1"/>
    <col min="7175" max="7422" width="21.140625" style="91"/>
    <col min="7423" max="7423" width="7" style="91" customWidth="1"/>
    <col min="7424" max="7424" width="27.42578125" style="91" customWidth="1"/>
    <col min="7425" max="7425" width="15.42578125" style="91" customWidth="1"/>
    <col min="7426" max="7429" width="13.85546875" style="91" customWidth="1"/>
    <col min="7430" max="7430" width="17.42578125" style="91" customWidth="1"/>
    <col min="7431" max="7678" width="21.140625" style="91"/>
    <col min="7679" max="7679" width="7" style="91" customWidth="1"/>
    <col min="7680" max="7680" width="27.42578125" style="91" customWidth="1"/>
    <col min="7681" max="7681" width="15.42578125" style="91" customWidth="1"/>
    <col min="7682" max="7685" width="13.85546875" style="91" customWidth="1"/>
    <col min="7686" max="7686" width="17.42578125" style="91" customWidth="1"/>
    <col min="7687" max="7934" width="21.140625" style="91"/>
    <col min="7935" max="7935" width="7" style="91" customWidth="1"/>
    <col min="7936" max="7936" width="27.42578125" style="91" customWidth="1"/>
    <col min="7937" max="7937" width="15.42578125" style="91" customWidth="1"/>
    <col min="7938" max="7941" width="13.85546875" style="91" customWidth="1"/>
    <col min="7942" max="7942" width="17.42578125" style="91" customWidth="1"/>
    <col min="7943" max="8190" width="21.140625" style="91"/>
    <col min="8191" max="8191" width="7" style="91" customWidth="1"/>
    <col min="8192" max="8192" width="27.42578125" style="91" customWidth="1"/>
    <col min="8193" max="8193" width="15.42578125" style="91" customWidth="1"/>
    <col min="8194" max="8197" width="13.85546875" style="91" customWidth="1"/>
    <col min="8198" max="8198" width="17.42578125" style="91" customWidth="1"/>
    <col min="8199" max="8446" width="21.140625" style="91"/>
    <col min="8447" max="8447" width="7" style="91" customWidth="1"/>
    <col min="8448" max="8448" width="27.42578125" style="91" customWidth="1"/>
    <col min="8449" max="8449" width="15.42578125" style="91" customWidth="1"/>
    <col min="8450" max="8453" width="13.85546875" style="91" customWidth="1"/>
    <col min="8454" max="8454" width="17.42578125" style="91" customWidth="1"/>
    <col min="8455" max="8702" width="21.140625" style="91"/>
    <col min="8703" max="8703" width="7" style="91" customWidth="1"/>
    <col min="8704" max="8704" width="27.42578125" style="91" customWidth="1"/>
    <col min="8705" max="8705" width="15.42578125" style="91" customWidth="1"/>
    <col min="8706" max="8709" width="13.85546875" style="91" customWidth="1"/>
    <col min="8710" max="8710" width="17.42578125" style="91" customWidth="1"/>
    <col min="8711" max="8958" width="21.140625" style="91"/>
    <col min="8959" max="8959" width="7" style="91" customWidth="1"/>
    <col min="8960" max="8960" width="27.42578125" style="91" customWidth="1"/>
    <col min="8961" max="8961" width="15.42578125" style="91" customWidth="1"/>
    <col min="8962" max="8965" width="13.85546875" style="91" customWidth="1"/>
    <col min="8966" max="8966" width="17.42578125" style="91" customWidth="1"/>
    <col min="8967" max="9214" width="21.140625" style="91"/>
    <col min="9215" max="9215" width="7" style="91" customWidth="1"/>
    <col min="9216" max="9216" width="27.42578125" style="91" customWidth="1"/>
    <col min="9217" max="9217" width="15.42578125" style="91" customWidth="1"/>
    <col min="9218" max="9221" width="13.85546875" style="91" customWidth="1"/>
    <col min="9222" max="9222" width="17.42578125" style="91" customWidth="1"/>
    <col min="9223" max="9470" width="21.140625" style="91"/>
    <col min="9471" max="9471" width="7" style="91" customWidth="1"/>
    <col min="9472" max="9472" width="27.42578125" style="91" customWidth="1"/>
    <col min="9473" max="9473" width="15.42578125" style="91" customWidth="1"/>
    <col min="9474" max="9477" width="13.85546875" style="91" customWidth="1"/>
    <col min="9478" max="9478" width="17.42578125" style="91" customWidth="1"/>
    <col min="9479" max="9726" width="21.140625" style="91"/>
    <col min="9727" max="9727" width="7" style="91" customWidth="1"/>
    <col min="9728" max="9728" width="27.42578125" style="91" customWidth="1"/>
    <col min="9729" max="9729" width="15.42578125" style="91" customWidth="1"/>
    <col min="9730" max="9733" width="13.85546875" style="91" customWidth="1"/>
    <col min="9734" max="9734" width="17.42578125" style="91" customWidth="1"/>
    <col min="9735" max="9982" width="21.140625" style="91"/>
    <col min="9983" max="9983" width="7" style="91" customWidth="1"/>
    <col min="9984" max="9984" width="27.42578125" style="91" customWidth="1"/>
    <col min="9985" max="9985" width="15.42578125" style="91" customWidth="1"/>
    <col min="9986" max="9989" width="13.85546875" style="91" customWidth="1"/>
    <col min="9990" max="9990" width="17.42578125" style="91" customWidth="1"/>
    <col min="9991" max="10238" width="21.140625" style="91"/>
    <col min="10239" max="10239" width="7" style="91" customWidth="1"/>
    <col min="10240" max="10240" width="27.42578125" style="91" customWidth="1"/>
    <col min="10241" max="10241" width="15.42578125" style="91" customWidth="1"/>
    <col min="10242" max="10245" width="13.85546875" style="91" customWidth="1"/>
    <col min="10246" max="10246" width="17.42578125" style="91" customWidth="1"/>
    <col min="10247" max="10494" width="21.140625" style="91"/>
    <col min="10495" max="10495" width="7" style="91" customWidth="1"/>
    <col min="10496" max="10496" width="27.42578125" style="91" customWidth="1"/>
    <col min="10497" max="10497" width="15.42578125" style="91" customWidth="1"/>
    <col min="10498" max="10501" width="13.85546875" style="91" customWidth="1"/>
    <col min="10502" max="10502" width="17.42578125" style="91" customWidth="1"/>
    <col min="10503" max="10750" width="21.140625" style="91"/>
    <col min="10751" max="10751" width="7" style="91" customWidth="1"/>
    <col min="10752" max="10752" width="27.42578125" style="91" customWidth="1"/>
    <col min="10753" max="10753" width="15.42578125" style="91" customWidth="1"/>
    <col min="10754" max="10757" width="13.85546875" style="91" customWidth="1"/>
    <col min="10758" max="10758" width="17.42578125" style="91" customWidth="1"/>
    <col min="10759" max="11006" width="21.140625" style="91"/>
    <col min="11007" max="11007" width="7" style="91" customWidth="1"/>
    <col min="11008" max="11008" width="27.42578125" style="91" customWidth="1"/>
    <col min="11009" max="11009" width="15.42578125" style="91" customWidth="1"/>
    <col min="11010" max="11013" width="13.85546875" style="91" customWidth="1"/>
    <col min="11014" max="11014" width="17.42578125" style="91" customWidth="1"/>
    <col min="11015" max="11262" width="21.140625" style="91"/>
    <col min="11263" max="11263" width="7" style="91" customWidth="1"/>
    <col min="11264" max="11264" width="27.42578125" style="91" customWidth="1"/>
    <col min="11265" max="11265" width="15.42578125" style="91" customWidth="1"/>
    <col min="11266" max="11269" width="13.85546875" style="91" customWidth="1"/>
    <col min="11270" max="11270" width="17.42578125" style="91" customWidth="1"/>
    <col min="11271" max="11518" width="21.140625" style="91"/>
    <col min="11519" max="11519" width="7" style="91" customWidth="1"/>
    <col min="11520" max="11520" width="27.42578125" style="91" customWidth="1"/>
    <col min="11521" max="11521" width="15.42578125" style="91" customWidth="1"/>
    <col min="11522" max="11525" width="13.85546875" style="91" customWidth="1"/>
    <col min="11526" max="11526" width="17.42578125" style="91" customWidth="1"/>
    <col min="11527" max="11774" width="21.140625" style="91"/>
    <col min="11775" max="11775" width="7" style="91" customWidth="1"/>
    <col min="11776" max="11776" width="27.42578125" style="91" customWidth="1"/>
    <col min="11777" max="11777" width="15.42578125" style="91" customWidth="1"/>
    <col min="11778" max="11781" width="13.85546875" style="91" customWidth="1"/>
    <col min="11782" max="11782" width="17.42578125" style="91" customWidth="1"/>
    <col min="11783" max="12030" width="21.140625" style="91"/>
    <col min="12031" max="12031" width="7" style="91" customWidth="1"/>
    <col min="12032" max="12032" width="27.42578125" style="91" customWidth="1"/>
    <col min="12033" max="12033" width="15.42578125" style="91" customWidth="1"/>
    <col min="12034" max="12037" width="13.85546875" style="91" customWidth="1"/>
    <col min="12038" max="12038" width="17.42578125" style="91" customWidth="1"/>
    <col min="12039" max="12286" width="21.140625" style="91"/>
    <col min="12287" max="12287" width="7" style="91" customWidth="1"/>
    <col min="12288" max="12288" width="27.42578125" style="91" customWidth="1"/>
    <col min="12289" max="12289" width="15.42578125" style="91" customWidth="1"/>
    <col min="12290" max="12293" width="13.85546875" style="91" customWidth="1"/>
    <col min="12294" max="12294" width="17.42578125" style="91" customWidth="1"/>
    <col min="12295" max="12542" width="21.140625" style="91"/>
    <col min="12543" max="12543" width="7" style="91" customWidth="1"/>
    <col min="12544" max="12544" width="27.42578125" style="91" customWidth="1"/>
    <col min="12545" max="12545" width="15.42578125" style="91" customWidth="1"/>
    <col min="12546" max="12549" width="13.85546875" style="91" customWidth="1"/>
    <col min="12550" max="12550" width="17.42578125" style="91" customWidth="1"/>
    <col min="12551" max="12798" width="21.140625" style="91"/>
    <col min="12799" max="12799" width="7" style="91" customWidth="1"/>
    <col min="12800" max="12800" width="27.42578125" style="91" customWidth="1"/>
    <col min="12801" max="12801" width="15.42578125" style="91" customWidth="1"/>
    <col min="12802" max="12805" width="13.85546875" style="91" customWidth="1"/>
    <col min="12806" max="12806" width="17.42578125" style="91" customWidth="1"/>
    <col min="12807" max="13054" width="21.140625" style="91"/>
    <col min="13055" max="13055" width="7" style="91" customWidth="1"/>
    <col min="13056" max="13056" width="27.42578125" style="91" customWidth="1"/>
    <col min="13057" max="13057" width="15.42578125" style="91" customWidth="1"/>
    <col min="13058" max="13061" width="13.85546875" style="91" customWidth="1"/>
    <col min="13062" max="13062" width="17.42578125" style="91" customWidth="1"/>
    <col min="13063" max="13310" width="21.140625" style="91"/>
    <col min="13311" max="13311" width="7" style="91" customWidth="1"/>
    <col min="13312" max="13312" width="27.42578125" style="91" customWidth="1"/>
    <col min="13313" max="13313" width="15.42578125" style="91" customWidth="1"/>
    <col min="13314" max="13317" width="13.85546875" style="91" customWidth="1"/>
    <col min="13318" max="13318" width="17.42578125" style="91" customWidth="1"/>
    <col min="13319" max="13566" width="21.140625" style="91"/>
    <col min="13567" max="13567" width="7" style="91" customWidth="1"/>
    <col min="13568" max="13568" width="27.42578125" style="91" customWidth="1"/>
    <col min="13569" max="13569" width="15.42578125" style="91" customWidth="1"/>
    <col min="13570" max="13573" width="13.85546875" style="91" customWidth="1"/>
    <col min="13574" max="13574" width="17.42578125" style="91" customWidth="1"/>
    <col min="13575" max="13822" width="21.140625" style="91"/>
    <col min="13823" max="13823" width="7" style="91" customWidth="1"/>
    <col min="13824" max="13824" width="27.42578125" style="91" customWidth="1"/>
    <col min="13825" max="13825" width="15.42578125" style="91" customWidth="1"/>
    <col min="13826" max="13829" width="13.85546875" style="91" customWidth="1"/>
    <col min="13830" max="13830" width="17.42578125" style="91" customWidth="1"/>
    <col min="13831" max="14078" width="21.140625" style="91"/>
    <col min="14079" max="14079" width="7" style="91" customWidth="1"/>
    <col min="14080" max="14080" width="27.42578125" style="91" customWidth="1"/>
    <col min="14081" max="14081" width="15.42578125" style="91" customWidth="1"/>
    <col min="14082" max="14085" width="13.85546875" style="91" customWidth="1"/>
    <col min="14086" max="14086" width="17.42578125" style="91" customWidth="1"/>
    <col min="14087" max="14334" width="21.140625" style="91"/>
    <col min="14335" max="14335" width="7" style="91" customWidth="1"/>
    <col min="14336" max="14336" width="27.42578125" style="91" customWidth="1"/>
    <col min="14337" max="14337" width="15.42578125" style="91" customWidth="1"/>
    <col min="14338" max="14341" width="13.85546875" style="91" customWidth="1"/>
    <col min="14342" max="14342" width="17.42578125" style="91" customWidth="1"/>
    <col min="14343" max="14590" width="21.140625" style="91"/>
    <col min="14591" max="14591" width="7" style="91" customWidth="1"/>
    <col min="14592" max="14592" width="27.42578125" style="91" customWidth="1"/>
    <col min="14593" max="14593" width="15.42578125" style="91" customWidth="1"/>
    <col min="14594" max="14597" width="13.85546875" style="91" customWidth="1"/>
    <col min="14598" max="14598" width="17.42578125" style="91" customWidth="1"/>
    <col min="14599" max="14846" width="21.140625" style="91"/>
    <col min="14847" max="14847" width="7" style="91" customWidth="1"/>
    <col min="14848" max="14848" width="27.42578125" style="91" customWidth="1"/>
    <col min="14849" max="14849" width="15.42578125" style="91" customWidth="1"/>
    <col min="14850" max="14853" width="13.85546875" style="91" customWidth="1"/>
    <col min="14854" max="14854" width="17.42578125" style="91" customWidth="1"/>
    <col min="14855" max="15102" width="21.140625" style="91"/>
    <col min="15103" max="15103" width="7" style="91" customWidth="1"/>
    <col min="15104" max="15104" width="27.42578125" style="91" customWidth="1"/>
    <col min="15105" max="15105" width="15.42578125" style="91" customWidth="1"/>
    <col min="15106" max="15109" width="13.85546875" style="91" customWidth="1"/>
    <col min="15110" max="15110" width="17.42578125" style="91" customWidth="1"/>
    <col min="15111" max="15358" width="21.140625" style="91"/>
    <col min="15359" max="15359" width="7" style="91" customWidth="1"/>
    <col min="15360" max="15360" width="27.42578125" style="91" customWidth="1"/>
    <col min="15361" max="15361" width="15.42578125" style="91" customWidth="1"/>
    <col min="15362" max="15365" width="13.85546875" style="91" customWidth="1"/>
    <col min="15366" max="15366" width="17.42578125" style="91" customWidth="1"/>
    <col min="15367" max="15614" width="21.140625" style="91"/>
    <col min="15615" max="15615" width="7" style="91" customWidth="1"/>
    <col min="15616" max="15616" width="27.42578125" style="91" customWidth="1"/>
    <col min="15617" max="15617" width="15.42578125" style="91" customWidth="1"/>
    <col min="15618" max="15621" width="13.85546875" style="91" customWidth="1"/>
    <col min="15622" max="15622" width="17.42578125" style="91" customWidth="1"/>
    <col min="15623" max="15870" width="21.140625" style="91"/>
    <col min="15871" max="15871" width="7" style="91" customWidth="1"/>
    <col min="15872" max="15872" width="27.42578125" style="91" customWidth="1"/>
    <col min="15873" max="15873" width="15.42578125" style="91" customWidth="1"/>
    <col min="15874" max="15877" width="13.85546875" style="91" customWidth="1"/>
    <col min="15878" max="15878" width="17.42578125" style="91" customWidth="1"/>
    <col min="15879" max="16126" width="21.140625" style="91"/>
    <col min="16127" max="16127" width="7" style="91" customWidth="1"/>
    <col min="16128" max="16128" width="27.42578125" style="91" customWidth="1"/>
    <col min="16129" max="16129" width="15.42578125" style="91" customWidth="1"/>
    <col min="16130" max="16133" width="13.85546875" style="91" customWidth="1"/>
    <col min="16134" max="16134" width="17.42578125" style="91" customWidth="1"/>
    <col min="16135" max="16384" width="21.140625" style="91"/>
  </cols>
  <sheetData>
    <row r="1" spans="1:9" x14ac:dyDescent="0.25">
      <c r="A1"/>
      <c r="B1"/>
    </row>
    <row r="2" spans="1:9" x14ac:dyDescent="0.25">
      <c r="A2" s="14"/>
      <c r="B2" s="15" t="s">
        <v>135</v>
      </c>
    </row>
    <row r="3" spans="1:9" ht="18" x14ac:dyDescent="0.25">
      <c r="A3" s="196" t="s">
        <v>118</v>
      </c>
      <c r="B3" s="197"/>
      <c r="C3" s="197"/>
      <c r="D3" s="197"/>
      <c r="E3" s="197"/>
      <c r="F3" s="89" t="s">
        <v>33</v>
      </c>
    </row>
    <row r="4" spans="1:9" x14ac:dyDescent="0.25">
      <c r="A4" s="198" t="s">
        <v>109</v>
      </c>
      <c r="B4" s="199"/>
      <c r="C4" s="199"/>
      <c r="D4" s="199"/>
    </row>
    <row r="5" spans="1:9" ht="15.75" thickBot="1" x14ac:dyDescent="0.3">
      <c r="B5" s="94"/>
      <c r="C5" s="95"/>
      <c r="D5" s="90"/>
    </row>
    <row r="6" spans="1:9" ht="15.75" thickBot="1" x14ac:dyDescent="0.3">
      <c r="A6" s="96" t="s">
        <v>34</v>
      </c>
      <c r="B6" s="118" t="s">
        <v>91</v>
      </c>
      <c r="C6" s="97" t="s">
        <v>35</v>
      </c>
      <c r="D6" s="98" t="s">
        <v>119</v>
      </c>
      <c r="E6" s="99" t="s">
        <v>36</v>
      </c>
      <c r="F6" s="98" t="s">
        <v>37</v>
      </c>
      <c r="G6" s="100" t="s">
        <v>120</v>
      </c>
      <c r="H6" s="101" t="s">
        <v>122</v>
      </c>
      <c r="I6" s="101" t="s">
        <v>123</v>
      </c>
    </row>
    <row r="7" spans="1:9" x14ac:dyDescent="0.25">
      <c r="A7" s="102">
        <v>501</v>
      </c>
      <c r="B7" s="103" t="s">
        <v>38</v>
      </c>
      <c r="C7" s="156">
        <v>774</v>
      </c>
      <c r="D7" s="156">
        <v>20</v>
      </c>
      <c r="E7" s="157"/>
      <c r="F7" s="158"/>
      <c r="G7" s="159">
        <f t="shared" ref="G7:G23" si="0">SUM(C7:F7)</f>
        <v>794</v>
      </c>
      <c r="H7" s="165">
        <f>SUM(G7*1.05)</f>
        <v>833.7</v>
      </c>
      <c r="I7" s="158">
        <f>SUM(H7*1.05)</f>
        <v>875.3850000000001</v>
      </c>
    </row>
    <row r="8" spans="1:9" x14ac:dyDescent="0.25">
      <c r="A8" s="200">
        <v>502</v>
      </c>
      <c r="B8" s="103" t="s">
        <v>39</v>
      </c>
      <c r="C8" s="156">
        <v>460</v>
      </c>
      <c r="D8" s="156">
        <v>140</v>
      </c>
      <c r="E8" s="156"/>
      <c r="F8" s="160"/>
      <c r="G8" s="159">
        <f t="shared" si="0"/>
        <v>600</v>
      </c>
      <c r="H8" s="166">
        <f t="shared" ref="H8:I23" si="1">SUM(G8*1.05)</f>
        <v>630</v>
      </c>
      <c r="I8" s="156">
        <f t="shared" si="1"/>
        <v>661.5</v>
      </c>
    </row>
    <row r="9" spans="1:9" x14ac:dyDescent="0.25">
      <c r="A9" s="201"/>
      <c r="B9" s="103" t="s">
        <v>40</v>
      </c>
      <c r="C9" s="156">
        <v>1400</v>
      </c>
      <c r="D9" s="156">
        <v>800</v>
      </c>
      <c r="E9" s="156"/>
      <c r="F9" s="160"/>
      <c r="G9" s="159">
        <f t="shared" si="0"/>
        <v>2200</v>
      </c>
      <c r="H9" s="166">
        <f t="shared" si="1"/>
        <v>2310</v>
      </c>
      <c r="I9" s="156">
        <f t="shared" si="1"/>
        <v>2425.5</v>
      </c>
    </row>
    <row r="10" spans="1:9" x14ac:dyDescent="0.25">
      <c r="A10" s="202"/>
      <c r="B10" s="103" t="s">
        <v>41</v>
      </c>
      <c r="C10" s="156">
        <v>278</v>
      </c>
      <c r="D10" s="156">
        <v>62</v>
      </c>
      <c r="E10" s="156"/>
      <c r="F10" s="160"/>
      <c r="G10" s="159">
        <f t="shared" si="0"/>
        <v>340</v>
      </c>
      <c r="H10" s="166">
        <f t="shared" si="1"/>
        <v>357</v>
      </c>
      <c r="I10" s="156">
        <f t="shared" si="1"/>
        <v>374.85</v>
      </c>
    </row>
    <row r="11" spans="1:9" x14ac:dyDescent="0.25">
      <c r="A11" s="104">
        <v>511</v>
      </c>
      <c r="B11" s="103" t="s">
        <v>42</v>
      </c>
      <c r="C11" s="156">
        <v>350</v>
      </c>
      <c r="D11" s="156">
        <v>50</v>
      </c>
      <c r="E11" s="156"/>
      <c r="F11" s="160"/>
      <c r="G11" s="159">
        <f t="shared" si="0"/>
        <v>400</v>
      </c>
      <c r="H11" s="166">
        <f t="shared" si="1"/>
        <v>420</v>
      </c>
      <c r="I11" s="156">
        <f t="shared" si="1"/>
        <v>441</v>
      </c>
    </row>
    <row r="12" spans="1:9" x14ac:dyDescent="0.25">
      <c r="A12" s="105">
        <v>512</v>
      </c>
      <c r="B12" s="103" t="s">
        <v>43</v>
      </c>
      <c r="C12" s="156">
        <v>32</v>
      </c>
      <c r="D12" s="156"/>
      <c r="E12" s="156"/>
      <c r="F12" s="160"/>
      <c r="G12" s="159">
        <f t="shared" si="0"/>
        <v>32</v>
      </c>
      <c r="H12" s="166">
        <f t="shared" si="1"/>
        <v>33.6</v>
      </c>
      <c r="I12" s="156">
        <f t="shared" si="1"/>
        <v>35.28</v>
      </c>
    </row>
    <row r="13" spans="1:9" x14ac:dyDescent="0.25">
      <c r="A13" s="105">
        <v>513</v>
      </c>
      <c r="B13" s="103" t="s">
        <v>44</v>
      </c>
      <c r="C13" s="156">
        <v>10</v>
      </c>
      <c r="D13" s="156"/>
      <c r="E13" s="156"/>
      <c r="F13" s="160"/>
      <c r="G13" s="159">
        <f t="shared" si="0"/>
        <v>10</v>
      </c>
      <c r="H13" s="166">
        <f t="shared" si="1"/>
        <v>10.5</v>
      </c>
      <c r="I13" s="156">
        <f t="shared" si="1"/>
        <v>11.025</v>
      </c>
    </row>
    <row r="14" spans="1:9" x14ac:dyDescent="0.25">
      <c r="A14" s="200">
        <v>518</v>
      </c>
      <c r="B14" s="103" t="s">
        <v>45</v>
      </c>
      <c r="C14" s="156">
        <v>329</v>
      </c>
      <c r="D14" s="156"/>
      <c r="E14" s="156"/>
      <c r="F14" s="160"/>
      <c r="G14" s="159">
        <f t="shared" si="0"/>
        <v>329</v>
      </c>
      <c r="H14" s="166">
        <f t="shared" si="1"/>
        <v>345.45</v>
      </c>
      <c r="I14" s="156">
        <f t="shared" si="1"/>
        <v>362.72250000000003</v>
      </c>
    </row>
    <row r="15" spans="1:9" x14ac:dyDescent="0.25">
      <c r="A15" s="201"/>
      <c r="B15" s="106" t="s">
        <v>46</v>
      </c>
      <c r="C15" s="156">
        <v>15</v>
      </c>
      <c r="D15" s="156"/>
      <c r="E15" s="156"/>
      <c r="F15" s="160"/>
      <c r="G15" s="159">
        <f t="shared" si="0"/>
        <v>15</v>
      </c>
      <c r="H15" s="166">
        <f t="shared" si="1"/>
        <v>15.75</v>
      </c>
      <c r="I15" s="156">
        <f t="shared" si="1"/>
        <v>16.537500000000001</v>
      </c>
    </row>
    <row r="16" spans="1:9" x14ac:dyDescent="0.25">
      <c r="A16" s="201"/>
      <c r="B16" s="107" t="s">
        <v>47</v>
      </c>
      <c r="C16" s="187">
        <v>130</v>
      </c>
      <c r="D16" s="188"/>
      <c r="E16" s="187"/>
      <c r="F16" s="160"/>
      <c r="G16" s="159">
        <f t="shared" si="0"/>
        <v>130</v>
      </c>
      <c r="H16" s="166">
        <f t="shared" si="1"/>
        <v>136.5</v>
      </c>
      <c r="I16" s="156">
        <f t="shared" si="1"/>
        <v>143.32500000000002</v>
      </c>
    </row>
    <row r="17" spans="1:9" x14ac:dyDescent="0.25">
      <c r="A17" s="105">
        <v>521</v>
      </c>
      <c r="B17" s="103" t="s">
        <v>48</v>
      </c>
      <c r="C17" s="187">
        <v>2798</v>
      </c>
      <c r="D17" s="187">
        <v>649</v>
      </c>
      <c r="E17" s="187"/>
      <c r="F17" s="160"/>
      <c r="G17" s="159">
        <f t="shared" si="0"/>
        <v>3447</v>
      </c>
      <c r="H17" s="166">
        <f t="shared" si="1"/>
        <v>3619.3500000000004</v>
      </c>
      <c r="I17" s="156">
        <f t="shared" si="1"/>
        <v>3800.3175000000006</v>
      </c>
    </row>
    <row r="18" spans="1:9" x14ac:dyDescent="0.25">
      <c r="A18" s="105"/>
      <c r="B18" s="108" t="s">
        <v>49</v>
      </c>
      <c r="C18" s="187">
        <v>8</v>
      </c>
      <c r="D18" s="189">
        <v>7</v>
      </c>
      <c r="E18" s="189"/>
      <c r="F18" s="160"/>
      <c r="G18" s="159">
        <f t="shared" si="0"/>
        <v>15</v>
      </c>
      <c r="H18" s="166">
        <f t="shared" si="1"/>
        <v>15.75</v>
      </c>
      <c r="I18" s="156">
        <f t="shared" si="1"/>
        <v>16.537500000000001</v>
      </c>
    </row>
    <row r="19" spans="1:9" x14ac:dyDescent="0.25">
      <c r="A19" s="105">
        <v>524</v>
      </c>
      <c r="B19" s="108" t="s">
        <v>50</v>
      </c>
      <c r="C19" s="187">
        <v>949</v>
      </c>
      <c r="D19" s="189">
        <v>222</v>
      </c>
      <c r="E19" s="189"/>
      <c r="F19" s="160"/>
      <c r="G19" s="159">
        <f t="shared" si="0"/>
        <v>1171</v>
      </c>
      <c r="H19" s="166">
        <f t="shared" si="1"/>
        <v>1229.55</v>
      </c>
      <c r="I19" s="156">
        <f t="shared" si="1"/>
        <v>1291.0274999999999</v>
      </c>
    </row>
    <row r="20" spans="1:9" x14ac:dyDescent="0.25">
      <c r="A20" s="105" t="s">
        <v>102</v>
      </c>
      <c r="B20" s="108" t="s">
        <v>121</v>
      </c>
      <c r="C20" s="187">
        <v>365</v>
      </c>
      <c r="D20" s="189">
        <v>6</v>
      </c>
      <c r="E20" s="189"/>
      <c r="F20" s="160"/>
      <c r="G20" s="159">
        <f t="shared" si="0"/>
        <v>371</v>
      </c>
      <c r="H20" s="166">
        <f t="shared" si="1"/>
        <v>389.55</v>
      </c>
      <c r="I20" s="156">
        <f t="shared" si="1"/>
        <v>409.02750000000003</v>
      </c>
    </row>
    <row r="21" spans="1:9" x14ac:dyDescent="0.25">
      <c r="A21" s="105">
        <v>549</v>
      </c>
      <c r="B21" s="103" t="s">
        <v>51</v>
      </c>
      <c r="C21" s="156">
        <v>435</v>
      </c>
      <c r="D21" s="156"/>
      <c r="E21" s="156"/>
      <c r="F21" s="160"/>
      <c r="G21" s="159">
        <f t="shared" si="0"/>
        <v>435</v>
      </c>
      <c r="H21" s="166">
        <f t="shared" si="1"/>
        <v>456.75</v>
      </c>
      <c r="I21" s="156">
        <f t="shared" si="1"/>
        <v>479.58750000000003</v>
      </c>
    </row>
    <row r="22" spans="1:9" x14ac:dyDescent="0.25">
      <c r="A22" s="109">
        <v>551</v>
      </c>
      <c r="B22" s="107" t="s">
        <v>52</v>
      </c>
      <c r="C22" s="156"/>
      <c r="D22" s="161"/>
      <c r="E22" s="156"/>
      <c r="F22" s="160"/>
      <c r="G22" s="159">
        <f t="shared" si="0"/>
        <v>0</v>
      </c>
      <c r="H22" s="166">
        <f t="shared" si="1"/>
        <v>0</v>
      </c>
      <c r="I22" s="156">
        <f t="shared" si="1"/>
        <v>0</v>
      </c>
    </row>
    <row r="23" spans="1:9" ht="15.75" thickBot="1" x14ac:dyDescent="0.3">
      <c r="A23" s="109">
        <v>558</v>
      </c>
      <c r="B23" s="107" t="s">
        <v>53</v>
      </c>
      <c r="C23" s="161">
        <v>60</v>
      </c>
      <c r="D23" s="161">
        <v>10</v>
      </c>
      <c r="E23" s="161"/>
      <c r="F23" s="162"/>
      <c r="G23" s="159">
        <f t="shared" si="0"/>
        <v>70</v>
      </c>
      <c r="H23" s="167">
        <f t="shared" si="1"/>
        <v>73.5</v>
      </c>
      <c r="I23" s="168">
        <f t="shared" si="1"/>
        <v>77.174999999999997</v>
      </c>
    </row>
    <row r="24" spans="1:9" s="94" customFormat="1" ht="15.75" thickBot="1" x14ac:dyDescent="0.3">
      <c r="A24" s="110"/>
      <c r="B24" s="111" t="s">
        <v>54</v>
      </c>
      <c r="C24" s="163">
        <f t="shared" ref="C24:I24" si="2">SUM(C7:C23)</f>
        <v>8393</v>
      </c>
      <c r="D24" s="163">
        <f t="shared" si="2"/>
        <v>1966</v>
      </c>
      <c r="E24" s="163">
        <f t="shared" si="2"/>
        <v>0</v>
      </c>
      <c r="F24" s="163">
        <f t="shared" si="2"/>
        <v>0</v>
      </c>
      <c r="G24" s="164">
        <f t="shared" si="2"/>
        <v>10359</v>
      </c>
      <c r="H24" s="163">
        <f t="shared" si="2"/>
        <v>10876.949999999999</v>
      </c>
      <c r="I24" s="163">
        <f t="shared" si="2"/>
        <v>11420.797500000001</v>
      </c>
    </row>
    <row r="25" spans="1:9" ht="15.75" thickBot="1" x14ac:dyDescent="0.3">
      <c r="A25" s="112"/>
      <c r="B25" s="108" t="s">
        <v>55</v>
      </c>
      <c r="C25" s="160">
        <v>1455</v>
      </c>
      <c r="D25" s="160"/>
      <c r="E25" s="160"/>
      <c r="F25" s="160"/>
      <c r="G25" s="159">
        <f>SUM(C25:F25)</f>
        <v>1455</v>
      </c>
      <c r="H25" s="160">
        <v>1455</v>
      </c>
      <c r="I25" s="160">
        <v>1455</v>
      </c>
    </row>
    <row r="26" spans="1:9" ht="15.75" thickBot="1" x14ac:dyDescent="0.3">
      <c r="B26" s="113" t="s">
        <v>56</v>
      </c>
      <c r="C26" s="163">
        <f t="shared" ref="C26:I26" si="3">SUM(C24:C25)</f>
        <v>9848</v>
      </c>
      <c r="D26" s="163">
        <f t="shared" si="3"/>
        <v>1966</v>
      </c>
      <c r="E26" s="163">
        <f t="shared" si="3"/>
        <v>0</v>
      </c>
      <c r="F26" s="163">
        <f t="shared" si="3"/>
        <v>0</v>
      </c>
      <c r="G26" s="163">
        <f>SUM(G24:G25)</f>
        <v>11814</v>
      </c>
      <c r="H26" s="163">
        <f t="shared" si="3"/>
        <v>12331.949999999999</v>
      </c>
      <c r="I26" s="163">
        <f t="shared" si="3"/>
        <v>12875.797500000001</v>
      </c>
    </row>
    <row r="27" spans="1:9" x14ac:dyDescent="0.25">
      <c r="B27" s="114"/>
      <c r="C27" s="115"/>
      <c r="D27" s="115"/>
      <c r="E27" s="115"/>
      <c r="F27" s="115"/>
      <c r="G27" s="115"/>
    </row>
    <row r="28" spans="1:9" x14ac:dyDescent="0.25">
      <c r="B28" s="203" t="s">
        <v>124</v>
      </c>
      <c r="C28" s="204"/>
      <c r="D28" s="89">
        <v>431</v>
      </c>
      <c r="E28" s="115"/>
      <c r="F28" s="115"/>
      <c r="G28" s="115"/>
    </row>
    <row r="29" spans="1:9" x14ac:dyDescent="0.25">
      <c r="B29" s="114"/>
      <c r="C29" s="115"/>
      <c r="D29" s="115"/>
      <c r="E29" s="115"/>
      <c r="F29" s="115"/>
      <c r="G29" s="115"/>
    </row>
    <row r="30" spans="1:9" x14ac:dyDescent="0.25">
      <c r="B30" s="116" t="s">
        <v>133</v>
      </c>
      <c r="C30" s="115"/>
      <c r="D30" s="115" t="s">
        <v>57</v>
      </c>
      <c r="E30" s="115"/>
      <c r="F30" s="115"/>
      <c r="G30" s="115"/>
    </row>
    <row r="31" spans="1:9" x14ac:dyDescent="0.25">
      <c r="B31" s="114"/>
      <c r="C31" s="115"/>
      <c r="D31" s="115"/>
      <c r="E31" s="115"/>
      <c r="F31" s="115"/>
      <c r="G31" s="169"/>
    </row>
  </sheetData>
  <mergeCells count="5">
    <mergeCell ref="A3:E3"/>
    <mergeCell ref="A4:D4"/>
    <mergeCell ref="A8:A10"/>
    <mergeCell ref="A14:A16"/>
    <mergeCell ref="B28:C28"/>
  </mergeCells>
  <pageMargins left="0.82677165354330717" right="0.23622047244094491" top="0.15748031496062992" bottom="0.15748031496062992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0070C0"/>
    <pageSetUpPr fitToPage="1"/>
  </sheetPr>
  <dimension ref="A2:F31"/>
  <sheetViews>
    <sheetView view="pageBreakPreview" zoomScale="80" zoomScaleNormal="85" zoomScaleSheetLayoutView="80" workbookViewId="0">
      <selection activeCell="A3" sqref="A3"/>
    </sheetView>
  </sheetViews>
  <sheetFormatPr defaultRowHeight="12.75" x14ac:dyDescent="0.2"/>
  <cols>
    <col min="1" max="1" width="33.5703125" customWidth="1"/>
    <col min="2" max="2" width="35.28515625" customWidth="1"/>
    <col min="3" max="3" width="21.42578125" bestFit="1" customWidth="1"/>
    <col min="4" max="4" width="24.140625" bestFit="1" customWidth="1"/>
    <col min="5" max="5" width="13.5703125" customWidth="1"/>
  </cols>
  <sheetData>
    <row r="2" spans="1:6" ht="14.25" x14ac:dyDescent="0.2">
      <c r="A2" s="14" t="s">
        <v>134</v>
      </c>
      <c r="B2" s="15"/>
    </row>
    <row r="3" spans="1:6" ht="15" thickBot="1" x14ac:dyDescent="0.25">
      <c r="E3" s="12"/>
      <c r="F3" s="15"/>
    </row>
    <row r="4" spans="1:6" s="15" customFormat="1" ht="15" x14ac:dyDescent="0.25">
      <c r="A4" s="10" t="s">
        <v>112</v>
      </c>
      <c r="B4" s="17"/>
      <c r="C4" s="18"/>
      <c r="D4" s="18"/>
      <c r="E4" s="19"/>
    </row>
    <row r="5" spans="1:6" s="15" customFormat="1" ht="15.75" thickBot="1" x14ac:dyDescent="0.3">
      <c r="A5" s="39" t="s">
        <v>4</v>
      </c>
      <c r="B5" s="40" t="s">
        <v>5</v>
      </c>
      <c r="C5" s="40" t="s">
        <v>6</v>
      </c>
      <c r="D5" s="40" t="s">
        <v>7</v>
      </c>
      <c r="E5" s="41" t="s">
        <v>8</v>
      </c>
      <c r="F5"/>
    </row>
    <row r="6" spans="1:6" ht="30" customHeight="1" x14ac:dyDescent="0.2">
      <c r="A6" s="20"/>
      <c r="B6" s="21"/>
      <c r="C6" s="1"/>
      <c r="D6" s="1"/>
      <c r="E6" s="2"/>
    </row>
    <row r="7" spans="1:6" ht="30" customHeight="1" x14ac:dyDescent="0.2">
      <c r="A7" s="11"/>
      <c r="B7" s="4"/>
      <c r="C7" s="1"/>
      <c r="D7" s="1"/>
      <c r="E7" s="2"/>
    </row>
    <row r="8" spans="1:6" ht="30" customHeight="1" x14ac:dyDescent="0.2">
      <c r="A8" s="11"/>
      <c r="B8" s="4"/>
      <c r="C8" s="1"/>
      <c r="D8" s="1"/>
      <c r="E8" s="2"/>
    </row>
    <row r="9" spans="1:6" ht="30" customHeight="1" x14ac:dyDescent="0.2">
      <c r="A9" s="11"/>
      <c r="B9" s="4"/>
      <c r="C9" s="1"/>
      <c r="D9" s="1"/>
      <c r="E9" s="2"/>
    </row>
    <row r="10" spans="1:6" ht="30" customHeight="1" x14ac:dyDescent="0.2">
      <c r="A10" s="11"/>
      <c r="B10" s="4"/>
      <c r="C10" s="1"/>
      <c r="D10" s="1"/>
      <c r="E10" s="2"/>
    </row>
    <row r="11" spans="1:6" ht="30" customHeight="1" x14ac:dyDescent="0.2">
      <c r="A11" s="11"/>
      <c r="B11" s="4"/>
      <c r="C11" s="1"/>
      <c r="D11" s="1"/>
      <c r="E11" s="2"/>
    </row>
    <row r="12" spans="1:6" ht="30" customHeight="1" thickBot="1" x14ac:dyDescent="0.25">
      <c r="A12" s="23"/>
      <c r="B12" s="24"/>
      <c r="C12" s="30"/>
      <c r="D12" s="30"/>
      <c r="E12" s="46"/>
    </row>
    <row r="13" spans="1:6" ht="15.75" thickBot="1" x14ac:dyDescent="0.3">
      <c r="A13" s="31" t="s">
        <v>10</v>
      </c>
      <c r="B13" s="32"/>
      <c r="C13" s="32">
        <f>SUM(C6:C12)</f>
        <v>0</v>
      </c>
      <c r="D13" s="32">
        <f>SUM(D6:D12)</f>
        <v>0</v>
      </c>
      <c r="E13" s="33">
        <f>SUM(E6:E12)</f>
        <v>0</v>
      </c>
    </row>
    <row r="14" spans="1:6" x14ac:dyDescent="0.2">
      <c r="C14" s="6"/>
      <c r="D14" s="6"/>
      <c r="E14" s="6"/>
    </row>
    <row r="15" spans="1:6" s="15" customFormat="1" ht="15" x14ac:dyDescent="0.2">
      <c r="A15" s="134"/>
      <c r="B15" s="134"/>
      <c r="C15" s="135"/>
      <c r="D15" s="135"/>
      <c r="E15" s="7"/>
    </row>
    <row r="16" spans="1:6" s="15" customFormat="1" ht="15.75" thickBot="1" x14ac:dyDescent="0.3">
      <c r="A16" s="39" t="s">
        <v>9</v>
      </c>
      <c r="B16" s="40" t="s">
        <v>5</v>
      </c>
      <c r="C16" s="41" t="s">
        <v>11</v>
      </c>
      <c r="F16"/>
    </row>
    <row r="17" spans="1:5" ht="24.95" customHeight="1" x14ac:dyDescent="0.2">
      <c r="A17" s="20" t="s">
        <v>127</v>
      </c>
      <c r="B17" s="21" t="s">
        <v>128</v>
      </c>
      <c r="C17" s="2">
        <v>30000</v>
      </c>
    </row>
    <row r="18" spans="1:5" ht="24.95" customHeight="1" x14ac:dyDescent="0.2">
      <c r="A18" s="11" t="s">
        <v>129</v>
      </c>
      <c r="B18" s="4" t="s">
        <v>130</v>
      </c>
      <c r="C18" s="2">
        <v>250000</v>
      </c>
    </row>
    <row r="19" spans="1:5" ht="24.95" customHeight="1" x14ac:dyDescent="0.2">
      <c r="A19" s="11" t="s">
        <v>131</v>
      </c>
      <c r="B19" s="4" t="s">
        <v>132</v>
      </c>
      <c r="C19" s="2">
        <v>120000</v>
      </c>
    </row>
    <row r="20" spans="1:5" ht="24.95" customHeight="1" x14ac:dyDescent="0.2">
      <c r="A20" s="11"/>
      <c r="B20" s="4"/>
      <c r="C20" s="2"/>
    </row>
    <row r="21" spans="1:5" ht="24.95" customHeight="1" x14ac:dyDescent="0.2">
      <c r="A21" s="11"/>
      <c r="B21" s="4"/>
      <c r="C21" s="2"/>
    </row>
    <row r="22" spans="1:5" ht="24.95" customHeight="1" x14ac:dyDescent="0.2">
      <c r="A22" s="11"/>
      <c r="B22" s="4"/>
      <c r="C22" s="2"/>
    </row>
    <row r="23" spans="1:5" ht="24.95" customHeight="1" thickBot="1" x14ac:dyDescent="0.25">
      <c r="A23" s="23" t="s">
        <v>30</v>
      </c>
      <c r="B23" s="24"/>
      <c r="C23" s="46"/>
    </row>
    <row r="24" spans="1:5" ht="15" x14ac:dyDescent="0.25">
      <c r="A24" s="136" t="s">
        <v>110</v>
      </c>
      <c r="B24" s="137" t="s">
        <v>32</v>
      </c>
      <c r="C24" s="138">
        <f>SUM(C17:C23)</f>
        <v>400000</v>
      </c>
    </row>
    <row r="25" spans="1:5" s="140" customFormat="1" ht="15" x14ac:dyDescent="0.25">
      <c r="A25" s="139"/>
      <c r="B25" s="139"/>
      <c r="C25" s="139"/>
    </row>
    <row r="26" spans="1:5" s="140" customFormat="1" ht="15" x14ac:dyDescent="0.25">
      <c r="A26" s="139"/>
      <c r="B26" s="139"/>
      <c r="C26" s="139"/>
    </row>
    <row r="27" spans="1:5" s="140" customFormat="1" ht="15.75" thickBot="1" x14ac:dyDescent="0.3">
      <c r="A27" s="139"/>
      <c r="B27" s="139"/>
      <c r="C27" s="139"/>
    </row>
    <row r="28" spans="1:5" ht="20.25" x14ac:dyDescent="0.3">
      <c r="A28" s="205" t="s">
        <v>111</v>
      </c>
      <c r="B28" s="206"/>
      <c r="C28" s="207"/>
      <c r="D28" s="142"/>
      <c r="E28" s="6"/>
    </row>
    <row r="29" spans="1:5" ht="18.600000000000001" customHeight="1" thickBot="1" x14ac:dyDescent="0.3">
      <c r="A29" s="39" t="s">
        <v>4</v>
      </c>
      <c r="B29" s="40" t="s">
        <v>5</v>
      </c>
      <c r="C29" s="41" t="s">
        <v>113</v>
      </c>
      <c r="E29" s="6"/>
    </row>
    <row r="30" spans="1:5" ht="30" customHeight="1" x14ac:dyDescent="0.2">
      <c r="A30" s="11"/>
      <c r="B30" s="1"/>
      <c r="C30" s="2"/>
      <c r="E30" s="6"/>
    </row>
    <row r="31" spans="1:5" ht="30" customHeight="1" thickBot="1" x14ac:dyDescent="0.25">
      <c r="A31" s="141"/>
      <c r="B31" s="13"/>
      <c r="C31" s="34"/>
      <c r="E31" s="6"/>
    </row>
  </sheetData>
  <mergeCells count="1">
    <mergeCell ref="A28:C28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rgb="FF0070C0"/>
    <pageSetUpPr fitToPage="1"/>
  </sheetPr>
  <dimension ref="A1:H15"/>
  <sheetViews>
    <sheetView view="pageBreakPreview" zoomScale="110" zoomScaleNormal="100" zoomScaleSheetLayoutView="110" workbookViewId="0">
      <selection activeCell="D17" sqref="D17"/>
    </sheetView>
  </sheetViews>
  <sheetFormatPr defaultRowHeight="12.75" x14ac:dyDescent="0.2"/>
  <cols>
    <col min="1" max="1" width="42" customWidth="1"/>
    <col min="2" max="2" width="21.5703125" customWidth="1"/>
    <col min="3" max="3" width="20.42578125" customWidth="1"/>
    <col min="4" max="4" width="27.42578125" customWidth="1"/>
    <col min="5" max="5" width="21" customWidth="1"/>
    <col min="6" max="6" width="20.42578125" customWidth="1"/>
  </cols>
  <sheetData>
    <row r="1" spans="1:8" x14ac:dyDescent="0.2">
      <c r="A1" s="208" t="s">
        <v>134</v>
      </c>
      <c r="B1" s="208"/>
    </row>
    <row r="2" spans="1:8" x14ac:dyDescent="0.2">
      <c r="A2" s="208" t="s">
        <v>3</v>
      </c>
      <c r="B2" s="208"/>
    </row>
    <row r="3" spans="1:8" ht="13.5" thickBot="1" x14ac:dyDescent="0.25"/>
    <row r="4" spans="1:8" s="15" customFormat="1" ht="15" x14ac:dyDescent="0.2">
      <c r="A4" s="52" t="s">
        <v>12</v>
      </c>
      <c r="B4" s="53"/>
      <c r="C4" s="53"/>
      <c r="D4" s="53"/>
      <c r="E4" s="54"/>
      <c r="F4" s="44"/>
    </row>
    <row r="5" spans="1:8" s="51" customFormat="1" ht="39.950000000000003" customHeight="1" thickBot="1" x14ac:dyDescent="0.25">
      <c r="A5" s="47" t="s">
        <v>13</v>
      </c>
      <c r="B5" s="48" t="s">
        <v>14</v>
      </c>
      <c r="C5" s="48" t="s">
        <v>105</v>
      </c>
      <c r="D5" s="48" t="s">
        <v>106</v>
      </c>
      <c r="E5" s="49" t="s">
        <v>22</v>
      </c>
      <c r="F5" s="50"/>
    </row>
    <row r="6" spans="1:8" x14ac:dyDescent="0.2">
      <c r="A6" s="22" t="s">
        <v>15</v>
      </c>
      <c r="B6" s="1"/>
      <c r="C6" s="1"/>
      <c r="D6" s="1"/>
      <c r="E6" s="35"/>
      <c r="F6" s="6"/>
    </row>
    <row r="7" spans="1:8" x14ac:dyDescent="0.2">
      <c r="A7" s="16" t="s">
        <v>16</v>
      </c>
      <c r="B7" s="1"/>
      <c r="C7" s="1"/>
      <c r="D7" s="1"/>
      <c r="E7" s="35"/>
      <c r="F7" s="6"/>
      <c r="H7" t="s">
        <v>33</v>
      </c>
    </row>
    <row r="8" spans="1:8" x14ac:dyDescent="0.2">
      <c r="A8" s="16" t="s">
        <v>17</v>
      </c>
      <c r="B8" s="1"/>
      <c r="C8" s="1"/>
      <c r="D8" s="1"/>
      <c r="E8" s="35"/>
      <c r="F8" s="6"/>
    </row>
    <row r="9" spans="1:8" x14ac:dyDescent="0.2">
      <c r="A9" s="16" t="s">
        <v>18</v>
      </c>
      <c r="B9" s="1"/>
      <c r="C9" s="1"/>
      <c r="D9" s="1"/>
      <c r="E9" s="35"/>
      <c r="F9" s="6"/>
    </row>
    <row r="10" spans="1:8" x14ac:dyDescent="0.2">
      <c r="A10" s="16" t="s">
        <v>19</v>
      </c>
      <c r="B10" s="1"/>
      <c r="C10" s="1"/>
      <c r="D10" s="1"/>
      <c r="E10" s="35"/>
      <c r="F10" s="6"/>
    </row>
    <row r="11" spans="1:8" x14ac:dyDescent="0.2">
      <c r="A11" s="16" t="s">
        <v>20</v>
      </c>
      <c r="B11" s="1"/>
      <c r="C11" s="1"/>
      <c r="D11" s="1"/>
      <c r="E11" s="35"/>
      <c r="F11" s="6"/>
    </row>
    <row r="12" spans="1:8" ht="13.5" thickBot="1" x14ac:dyDescent="0.25">
      <c r="A12" s="25" t="s">
        <v>21</v>
      </c>
      <c r="B12" s="30"/>
      <c r="C12" s="30"/>
      <c r="D12" s="30"/>
      <c r="E12" s="36"/>
      <c r="F12" s="6"/>
    </row>
    <row r="13" spans="1:8" ht="15.75" thickBot="1" x14ac:dyDescent="0.3">
      <c r="A13" s="37" t="s">
        <v>0</v>
      </c>
      <c r="B13" s="32">
        <f>SUM(B6:B12)</f>
        <v>0</v>
      </c>
      <c r="C13" s="32">
        <f>SUM(C6:C12)</f>
        <v>0</v>
      </c>
      <c r="D13" s="32">
        <f>SUM(D6:D12)</f>
        <v>0</v>
      </c>
      <c r="E13" s="38">
        <f>SUM(E6:E12)</f>
        <v>0</v>
      </c>
      <c r="F13" s="6"/>
    </row>
    <row r="14" spans="1:8" x14ac:dyDescent="0.2">
      <c r="A14" s="6"/>
      <c r="B14" s="6"/>
      <c r="C14" s="6"/>
      <c r="D14" s="6"/>
      <c r="E14" s="6"/>
      <c r="F14" s="6"/>
    </row>
    <row r="15" spans="1:8" x14ac:dyDescent="0.2">
      <c r="A15" s="6"/>
      <c r="B15" s="6"/>
      <c r="C15" s="6"/>
      <c r="D15" s="6"/>
      <c r="E15" s="6"/>
      <c r="F15" s="6"/>
    </row>
  </sheetData>
  <mergeCells count="2">
    <mergeCell ref="A1:B1"/>
    <mergeCell ref="A2:B2"/>
  </mergeCells>
  <pageMargins left="0.70866141732283472" right="0.70866141732283472" top="0.78740157480314965" bottom="0.78740157480314965" header="0.31496062992125984" footer="0.31496062992125984"/>
  <pageSetup paperSize="9" scale="78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rgb="FFFFFF00"/>
    <pageSetUpPr fitToPage="1"/>
  </sheetPr>
  <dimension ref="A2:F41"/>
  <sheetViews>
    <sheetView tabSelected="1" view="pageBreakPreview" zoomScale="90" zoomScaleNormal="100" zoomScaleSheetLayoutView="90" workbookViewId="0">
      <selection activeCell="A6" sqref="A6"/>
    </sheetView>
  </sheetViews>
  <sheetFormatPr defaultRowHeight="12.75" x14ac:dyDescent="0.2"/>
  <cols>
    <col min="1" max="1" width="33.7109375" customWidth="1"/>
    <col min="2" max="2" width="17.5703125" customWidth="1"/>
    <col min="3" max="3" width="22.140625" customWidth="1"/>
    <col min="4" max="4" width="20.5703125" customWidth="1"/>
    <col min="5" max="5" width="15.7109375" customWidth="1"/>
  </cols>
  <sheetData>
    <row r="2" spans="1:6" x14ac:dyDescent="0.2">
      <c r="A2" s="8" t="s">
        <v>2</v>
      </c>
      <c r="F2" s="3"/>
    </row>
    <row r="3" spans="1:6" x14ac:dyDescent="0.2">
      <c r="A3" s="133" t="s">
        <v>93</v>
      </c>
      <c r="B3" s="9"/>
      <c r="C3" s="3"/>
      <c r="D3" s="3"/>
      <c r="E3" s="3"/>
      <c r="F3" s="3"/>
    </row>
    <row r="4" spans="1:6" ht="13.5" thickBot="1" x14ac:dyDescent="0.25">
      <c r="A4" s="5"/>
      <c r="B4" s="5"/>
      <c r="C4" s="3"/>
      <c r="D4" s="3"/>
      <c r="E4" s="3"/>
      <c r="F4" s="3"/>
    </row>
    <row r="5" spans="1:6" s="15" customFormat="1" ht="15" x14ac:dyDescent="0.2">
      <c r="A5" s="55" t="s">
        <v>23</v>
      </c>
      <c r="B5" s="56"/>
      <c r="C5" s="56"/>
      <c r="D5" s="56"/>
      <c r="E5" s="57"/>
    </row>
    <row r="6" spans="1:6" s="15" customFormat="1" ht="60.75" thickBot="1" x14ac:dyDescent="0.25">
      <c r="A6" s="45" t="s">
        <v>24</v>
      </c>
      <c r="B6" s="42" t="s">
        <v>25</v>
      </c>
      <c r="C6" s="42" t="s">
        <v>26</v>
      </c>
      <c r="D6" s="42" t="s">
        <v>27</v>
      </c>
      <c r="E6" s="43" t="s">
        <v>28</v>
      </c>
    </row>
    <row r="7" spans="1:6" x14ac:dyDescent="0.2">
      <c r="A7" s="29" t="s">
        <v>29</v>
      </c>
      <c r="B7" s="1"/>
      <c r="C7" s="1"/>
      <c r="D7" s="1"/>
      <c r="E7" s="2"/>
    </row>
    <row r="8" spans="1:6" x14ac:dyDescent="0.2">
      <c r="A8" s="26" t="s">
        <v>1</v>
      </c>
      <c r="B8" s="1"/>
      <c r="C8" s="1"/>
      <c r="D8" s="1"/>
      <c r="E8" s="2"/>
    </row>
    <row r="9" spans="1:6" x14ac:dyDescent="0.2">
      <c r="A9" s="27" t="s">
        <v>31</v>
      </c>
      <c r="B9" s="1"/>
      <c r="C9" s="1"/>
      <c r="D9" s="1"/>
      <c r="E9" s="2"/>
    </row>
    <row r="10" spans="1:6" ht="26.25" thickBot="1" x14ac:dyDescent="0.25">
      <c r="A10" s="28" t="s">
        <v>92</v>
      </c>
      <c r="B10" s="13"/>
      <c r="C10" s="13"/>
      <c r="D10" s="13"/>
      <c r="E10" s="34"/>
    </row>
    <row r="18" spans="4:4" x14ac:dyDescent="0.2">
      <c r="D18" s="132"/>
    </row>
    <row r="41" spans="1:1" x14ac:dyDescent="0.2">
      <c r="A41" t="s">
        <v>33</v>
      </c>
    </row>
  </sheetData>
  <pageMargins left="0.70866141732283472" right="0.70866141732283472" top="0.78740157480314965" bottom="0.78740157480314965" header="0.31496062992125984" footer="0.31496062992125984"/>
  <pageSetup paperSize="9" scale="84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rozpočet</vt:lpstr>
      <vt:lpstr>Stř. rozp. výhled</vt:lpstr>
      <vt:lpstr>ZŚ, MŠ příspěvek zřizovatele </vt:lpstr>
      <vt:lpstr>Investice a opravy</vt:lpstr>
      <vt:lpstr>Odpisy</vt:lpstr>
      <vt:lpstr>Informace</vt:lpstr>
      <vt:lpstr>rozpočet!Oblast_tisku</vt:lpstr>
      <vt:lpstr>'Stř. rozp. výhled'!Oblast_tisku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MMO</dc:creator>
  <cp:lastModifiedBy>Miroslav Kadlec</cp:lastModifiedBy>
  <cp:lastPrinted>2025-10-01T06:37:12Z</cp:lastPrinted>
  <dcterms:created xsi:type="dcterms:W3CDTF">2000-06-19T09:18:24Z</dcterms:created>
  <dcterms:modified xsi:type="dcterms:W3CDTF">2025-10-20T07:41:29Z</dcterms:modified>
</cp:coreProperties>
</file>