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660" tabRatio="823" activeTab="5"/>
  </bookViews>
  <sheets>
    <sheet name="rozpočet" sheetId="1" r:id="rId1"/>
    <sheet name="Stř. rozp. výhled" sheetId="2" r:id="rId2"/>
    <sheet name="ZŚ, MŠ příspěvek zřizovatele " sheetId="3" r:id="rId3"/>
    <sheet name="Investice a opravy" sheetId="4" r:id="rId4"/>
    <sheet name="Investice_zřizovatel" sheetId="5" r:id="rId5"/>
    <sheet name="Odpisy" sheetId="6" r:id="rId6"/>
    <sheet name="Informace" sheetId="7" r:id="rId7"/>
  </sheets>
  <definedNames>
    <definedName name="_xlnm.Print_Area" localSheetId="0">'rozpočet'!$A$1:$H$37</definedName>
    <definedName name="_xlnm.Print_Area" localSheetId="1">'Stř. rozp. výhled'!$A$1:$F$36</definedName>
    <definedName name="_xlnm.Print_Area" localSheetId="2">'ZŚ, MŠ příspěvek zřizovatele '!$A$1:$H$49</definedName>
  </definedNames>
  <calcPr fullCalcOnLoad="1"/>
</workbook>
</file>

<file path=xl/sharedStrings.xml><?xml version="1.0" encoding="utf-8"?>
<sst xmlns="http://schemas.openxmlformats.org/spreadsheetml/2006/main" count="234" uniqueCount="169">
  <si>
    <t>Celkem</t>
  </si>
  <si>
    <t>Přepočtený počet zaměstnanců</t>
  </si>
  <si>
    <t>Název příspěvkové organizace:</t>
  </si>
  <si>
    <t>IČ:</t>
  </si>
  <si>
    <t>název investice</t>
  </si>
  <si>
    <t>popis</t>
  </si>
  <si>
    <t>fond investic PO</t>
  </si>
  <si>
    <t>dotace státního rozpočtu</t>
  </si>
  <si>
    <t>jiné zdroje</t>
  </si>
  <si>
    <t>název opravy</t>
  </si>
  <si>
    <t>CELKEM</t>
  </si>
  <si>
    <t>předpokládaná částka</t>
  </si>
  <si>
    <t>Plán odpisů - skupiny dlouhodobého majetku</t>
  </si>
  <si>
    <t>Typ dlouhodobého majetku</t>
  </si>
  <si>
    <t>Pořizovací cena majetku v Kč</t>
  </si>
  <si>
    <t>Odpisová skupina I</t>
  </si>
  <si>
    <t>Odpisová skupina II</t>
  </si>
  <si>
    <t>Odpisová skupina III</t>
  </si>
  <si>
    <t>Odpisová skupina IV</t>
  </si>
  <si>
    <t>Odpisová skupina V</t>
  </si>
  <si>
    <t>Odpisová skupina VI</t>
  </si>
  <si>
    <t>Odpisová skupina VII</t>
  </si>
  <si>
    <t>Zůstatková cena k 31.12. plánovacího roku v Kč</t>
  </si>
  <si>
    <t>Doplňkové informace</t>
  </si>
  <si>
    <t>Typ doplňkové informace</t>
  </si>
  <si>
    <t>Skutečnost předminulý rok</t>
  </si>
  <si>
    <t>Skutečnost minulý rok</t>
  </si>
  <si>
    <t>Skutečnost aktuální rok (předpoklad do konce roku)</t>
  </si>
  <si>
    <t>Plán dalšího roku</t>
  </si>
  <si>
    <t>Fyzický počet zaměstnanců</t>
  </si>
  <si>
    <t>Plán oprav z vlastních zdrojů</t>
  </si>
  <si>
    <t>Ostatní drobné opravy</t>
  </si>
  <si>
    <t>Plán investic prováděných PO (z vlastních zdrojů i se zapojením jiných zdrojů)(nad 100 tis. Kč)</t>
  </si>
  <si>
    <t xml:space="preserve">Plán rekonstrukcí a investic z rozpočtu zřizovatele </t>
  </si>
  <si>
    <t xml:space="preserve">Priorita </t>
  </si>
  <si>
    <t>Mzdové náklady - celkem</t>
  </si>
  <si>
    <t>"--------------------------------------------"</t>
  </si>
  <si>
    <t xml:space="preserve"> </t>
  </si>
  <si>
    <t>Účet</t>
  </si>
  <si>
    <t>ZŠ</t>
  </si>
  <si>
    <t>materiál</t>
  </si>
  <si>
    <t>el. energie</t>
  </si>
  <si>
    <t>teplo</t>
  </si>
  <si>
    <t>voda</t>
  </si>
  <si>
    <t>opravy</t>
  </si>
  <si>
    <t>cestovné</t>
  </si>
  <si>
    <t>reprezentace</t>
  </si>
  <si>
    <t>práce a služby</t>
  </si>
  <si>
    <t>služby telef.</t>
  </si>
  <si>
    <t>plavání</t>
  </si>
  <si>
    <t>mzdové náklady</t>
  </si>
  <si>
    <t>OON</t>
  </si>
  <si>
    <t xml:space="preserve">zákonné sociální pojištění </t>
  </si>
  <si>
    <t>FKSP</t>
  </si>
  <si>
    <t>Jiné ostatní náklady</t>
  </si>
  <si>
    <t>odpisy</t>
  </si>
  <si>
    <t xml:space="preserve">DDM </t>
  </si>
  <si>
    <t>Celkem náklady</t>
  </si>
  <si>
    <t xml:space="preserve">pronájem </t>
  </si>
  <si>
    <t>příspěvek zřizovatel</t>
  </si>
  <si>
    <t>Poř.č.</t>
  </si>
  <si>
    <t>Ukazatel</t>
  </si>
  <si>
    <t>Rozpočtový výhled na roky</t>
  </si>
  <si>
    <t>řádku</t>
  </si>
  <si>
    <t>účet</t>
  </si>
  <si>
    <t>Náklady PO - účtová třída 5 celkem</t>
  </si>
  <si>
    <t xml:space="preserve">Opravy a udržování </t>
  </si>
  <si>
    <t>Cestovné</t>
  </si>
  <si>
    <t>Náklady na reprezentaci</t>
  </si>
  <si>
    <t>Ostatní služby</t>
  </si>
  <si>
    <t xml:space="preserve">Mzdové náklady celkem </t>
  </si>
  <si>
    <t>Ostatní náklady z činnosti</t>
  </si>
  <si>
    <t xml:space="preserve">Odpisy dlouhodobého majetku </t>
  </si>
  <si>
    <t>Finanční náklady</t>
  </si>
  <si>
    <t>Výnosy z činnosti PO - účtová třída 6 celkem</t>
  </si>
  <si>
    <t>Výnosy z prodeje vlastních výroblů a služeb</t>
  </si>
  <si>
    <t>Výnosy z pronájmu</t>
  </si>
  <si>
    <t>Výnosy z prodaného zboží</t>
  </si>
  <si>
    <t>Jiné výnosy z vlastních výkonů</t>
  </si>
  <si>
    <t>Čerpání fondů</t>
  </si>
  <si>
    <t>Ostatní výnosy z činnosti</t>
  </si>
  <si>
    <t>Finanční výnosy</t>
  </si>
  <si>
    <t>662, 663, 669</t>
  </si>
  <si>
    <t>Výnosy z transferů - provozní dotace</t>
  </si>
  <si>
    <t xml:space="preserve">Hospodářský výsledek po zdanění </t>
  </si>
  <si>
    <t xml:space="preserve">Hlavní činnost </t>
  </si>
  <si>
    <t>Jiná činnost</t>
  </si>
  <si>
    <t xml:space="preserve">     z toho mzdové náklady zaměstnanců</t>
  </si>
  <si>
    <t xml:space="preserve">     z toho mzdové náklady zaměstnanců MŚMT</t>
  </si>
  <si>
    <t xml:space="preserve">     z toho příspěvek od provozovatele</t>
  </si>
  <si>
    <t xml:space="preserve">     z toho příspěvek MŠMT</t>
  </si>
  <si>
    <t xml:space="preserve">     z toho příspěvek jiných veřejných rozpočtů</t>
  </si>
  <si>
    <t>použití na</t>
  </si>
  <si>
    <t>Průměrný plat (HRUBÁ mzda) měsíčně v Kč</t>
  </si>
  <si>
    <t>NEŠKOLSKÉ</t>
  </si>
  <si>
    <t xml:space="preserve">Materiálové náklady celkem </t>
  </si>
  <si>
    <t>50X</t>
  </si>
  <si>
    <t>Sociální náklady</t>
  </si>
  <si>
    <t>521-524</t>
  </si>
  <si>
    <t>Daně a poplatky</t>
  </si>
  <si>
    <t>53X</t>
  </si>
  <si>
    <t>56x</t>
  </si>
  <si>
    <t>54X</t>
  </si>
  <si>
    <t>525-528</t>
  </si>
  <si>
    <t>Náklady z majetku</t>
  </si>
  <si>
    <t>552-558</t>
  </si>
  <si>
    <t xml:space="preserve">Roční odpisy </t>
  </si>
  <si>
    <t>Oprávky</t>
  </si>
  <si>
    <t xml:space="preserve">Daň z příjmů </t>
  </si>
  <si>
    <t>59X</t>
  </si>
  <si>
    <t>hala</t>
  </si>
  <si>
    <t>Základní škola Žďár nad Sázavou, Komenského 2</t>
  </si>
  <si>
    <t xml:space="preserve">Název příspěvkové organizace:           </t>
  </si>
  <si>
    <t>Název příspěvkové organizace: Základní škola Žďár nad Sázavou, Komenského 2</t>
  </si>
  <si>
    <t>Zodpovídá: Mgr. Miroslav Kadlec</t>
  </si>
  <si>
    <t>Zpracoval: Mgr. Miroslav Kadlec</t>
  </si>
  <si>
    <t xml:space="preserve">revize </t>
  </si>
  <si>
    <t>údržba majetku</t>
  </si>
  <si>
    <t>malování, drobný majetek</t>
  </si>
  <si>
    <t>zasklívání apod.</t>
  </si>
  <si>
    <t>el.spotřebiče, výměníky, has.přístroje</t>
  </si>
  <si>
    <t>oprava PC, kopírky, tiskárny</t>
  </si>
  <si>
    <t>Rekonstruce podlah</t>
  </si>
  <si>
    <t>Plot školní zahrady</t>
  </si>
  <si>
    <t>výměna</t>
  </si>
  <si>
    <t>Zateplení stěn haly</t>
  </si>
  <si>
    <t>1.etapa</t>
  </si>
  <si>
    <t>Dostavba hřiště</t>
  </si>
  <si>
    <t>Havárie</t>
  </si>
  <si>
    <t>Projekty</t>
  </si>
  <si>
    <t>Sociální náklady + FKSP, zák.poj. vzděl</t>
  </si>
  <si>
    <t>Výměna vestavěných skříní</t>
  </si>
  <si>
    <t>nedodělky</t>
  </si>
  <si>
    <t>pozn.</t>
  </si>
  <si>
    <t>rok 2022</t>
  </si>
  <si>
    <t>Použití příspěvku zřizovatele - požadavek na rok 2021  (v tis. Kč)</t>
  </si>
  <si>
    <t>navýšení položky oproti roku 2020</t>
  </si>
  <si>
    <t>zvýšená potřeba nákupu dezinfekčních a mycích prostředků, papírových ručníků (bílý toal.papír)</t>
  </si>
  <si>
    <t>větší spotřeba teplé vody k desinfekci, úklidu prostor</t>
  </si>
  <si>
    <t>služby + 25 tis</t>
  </si>
  <si>
    <t>zvýšení ročních poplatků u SW Gordic (el.finanční kontrola) - nákup nových modulů</t>
  </si>
  <si>
    <t>zvýšená potřeba větrání v prostorách školy, haly, nutno více topit</t>
  </si>
  <si>
    <t>teplo   + 30 tis. + 30 tis</t>
  </si>
  <si>
    <t>voda + 10 tis + 5 tis</t>
  </si>
  <si>
    <t>el.energie+ 20 tis. + 5 tis</t>
  </si>
  <si>
    <t>materiál + 30 tis + 5 tis</t>
  </si>
  <si>
    <t>Počet žáků ve školním roce 2020/2021:</t>
  </si>
  <si>
    <t>Datum: 8.9.2020</t>
  </si>
  <si>
    <t>mzdové náklady, zák.pojištění, FKSP</t>
  </si>
  <si>
    <t>navýšení o 5% ( plánované navýšení platových tabulek)</t>
  </si>
  <si>
    <t>Celkem rok 2021</t>
  </si>
  <si>
    <t>rok 2023</t>
  </si>
  <si>
    <t>Návrh rozpočtu/ Rozpočet PO na rok 2021</t>
  </si>
  <si>
    <t>Rozpočet  akt. Rok 2020</t>
  </si>
  <si>
    <t>Skutečnost 2020</t>
  </si>
  <si>
    <t>Návrh / Schválený rozpočet na rok 2021</t>
  </si>
  <si>
    <t>Datum:  8.9.2020</t>
  </si>
  <si>
    <t>Návrh /Střednědobý rozpočtový výhled na roky 2021 až 2023</t>
  </si>
  <si>
    <t>chodba školy 1NP</t>
  </si>
  <si>
    <t>chodba školy 2NP (dokončení)</t>
  </si>
  <si>
    <t>učebny, kabinety</t>
  </si>
  <si>
    <t>Výměna vodovodních baterií</t>
  </si>
  <si>
    <t>WC, třídy</t>
  </si>
  <si>
    <t>Výměna světel škola</t>
  </si>
  <si>
    <t>LED osvětlení (1.etapa)</t>
  </si>
  <si>
    <t xml:space="preserve">oprava palubky </t>
  </si>
  <si>
    <t xml:space="preserve">hala </t>
  </si>
  <si>
    <t>Mgr. Miroslav Kadlec</t>
  </si>
  <si>
    <t>Plán byl projednán s pracovníky Technické správy budov.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</si>
</sst>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6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10"/>
      <name val="Arial CE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i/>
      <sz val="11"/>
      <color indexed="8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  <font>
      <sz val="11"/>
      <color rgb="FFFF0000"/>
      <name val="Arial CE"/>
      <family val="0"/>
    </font>
    <font>
      <sz val="11"/>
      <color theme="1"/>
      <name val="Arial CE"/>
      <family val="2"/>
    </font>
    <font>
      <b/>
      <sz val="11"/>
      <color theme="1"/>
      <name val="Arial CE"/>
      <family val="2"/>
    </font>
    <font>
      <i/>
      <sz val="11"/>
      <color theme="1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theme="1"/>
      </left>
      <right style="thin">
        <color theme="1"/>
      </right>
      <top/>
      <bottom style="thin">
        <color theme="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/>
    </border>
    <border>
      <left style="medium">
        <color theme="1"/>
      </left>
      <right style="thin"/>
      <top style="medium"/>
      <bottom style="medium"/>
    </border>
    <border>
      <left style="thin"/>
      <right style="medium">
        <color theme="1"/>
      </right>
      <top style="medium"/>
      <bottom style="medium"/>
    </border>
    <border>
      <left style="thin"/>
      <right style="medium">
        <color theme="1"/>
      </right>
      <top/>
      <bottom style="thin"/>
    </border>
    <border>
      <left style="thin"/>
      <right style="medium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 style="thin">
        <color theme="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8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4" fontId="2" fillId="0" borderId="14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4" borderId="15" xfId="0" applyFont="1" applyFill="1" applyBorder="1" applyAlignment="1" applyProtection="1">
      <alignment vertical="top" wrapText="1" readingOrder="1"/>
      <protection locked="0"/>
    </xf>
    <xf numFmtId="0" fontId="58" fillId="0" borderId="16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8" fillId="0" borderId="17" xfId="0" applyFont="1" applyBorder="1" applyAlignment="1">
      <alignment horizontal="left" vertical="center"/>
    </xf>
    <xf numFmtId="0" fontId="4" fillId="34" borderId="20" xfId="0" applyFont="1" applyFill="1" applyBorder="1" applyAlignment="1" applyProtection="1">
      <alignment vertical="top" wrapText="1" readingOrder="1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34" borderId="23" xfId="0" applyFont="1" applyFill="1" applyBorder="1" applyAlignment="1" applyProtection="1">
      <alignment vertical="top" wrapText="1" readingOrder="1"/>
      <protection locked="0"/>
    </xf>
    <xf numFmtId="0" fontId="4" fillId="35" borderId="13" xfId="0" applyFont="1" applyFill="1" applyBorder="1" applyAlignment="1" applyProtection="1">
      <alignment vertical="top" wrapText="1" readingOrder="1"/>
      <protection locked="0"/>
    </xf>
    <xf numFmtId="0" fontId="0" fillId="0" borderId="13" xfId="0" applyFont="1" applyBorder="1" applyAlignment="1">
      <alignment/>
    </xf>
    <xf numFmtId="0" fontId="4" fillId="35" borderId="24" xfId="0" applyFont="1" applyFill="1" applyBorder="1" applyAlignment="1" applyProtection="1">
      <alignment vertical="top" wrapText="1" readingOrder="1"/>
      <protection locked="0"/>
    </xf>
    <xf numFmtId="0" fontId="4" fillId="35" borderId="18" xfId="0" applyFont="1" applyFill="1" applyBorder="1" applyAlignment="1" applyProtection="1">
      <alignment vertical="top" wrapText="1" readingOrder="1"/>
      <protection locked="0"/>
    </xf>
    <xf numFmtId="4" fontId="2" fillId="0" borderId="22" xfId="0" applyNumberFormat="1" applyFont="1" applyBorder="1" applyAlignment="1">
      <alignment/>
    </xf>
    <xf numFmtId="4" fontId="60" fillId="36" borderId="25" xfId="0" applyNumberFormat="1" applyFont="1" applyFill="1" applyBorder="1" applyAlignment="1">
      <alignment/>
    </xf>
    <xf numFmtId="4" fontId="60" fillId="36" borderId="26" xfId="0" applyNumberFormat="1" applyFont="1" applyFill="1" applyBorder="1" applyAlignment="1">
      <alignment/>
    </xf>
    <xf numFmtId="4" fontId="60" fillId="36" borderId="2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60" fillId="36" borderId="31" xfId="0" applyNumberFormat="1" applyFont="1" applyFill="1" applyBorder="1" applyAlignment="1">
      <alignment/>
    </xf>
    <xf numFmtId="4" fontId="60" fillId="36" borderId="32" xfId="0" applyNumberFormat="1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0" fontId="60" fillId="36" borderId="24" xfId="0" applyFont="1" applyFill="1" applyBorder="1" applyAlignment="1">
      <alignment horizontal="center"/>
    </xf>
    <xf numFmtId="0" fontId="60" fillId="36" borderId="14" xfId="0" applyFont="1" applyFill="1" applyBorder="1" applyAlignment="1">
      <alignment horizontal="center"/>
    </xf>
    <xf numFmtId="0" fontId="60" fillId="36" borderId="28" xfId="0" applyFont="1" applyFill="1" applyBorder="1" applyAlignment="1">
      <alignment horizontal="center"/>
    </xf>
    <xf numFmtId="0" fontId="5" fillId="37" borderId="24" xfId="0" applyFont="1" applyFill="1" applyBorder="1" applyAlignment="1" applyProtection="1">
      <alignment horizontal="center" vertical="center" wrapText="1" readingOrder="1"/>
      <protection locked="0"/>
    </xf>
    <xf numFmtId="0" fontId="5" fillId="38" borderId="14" xfId="0" applyFont="1" applyFill="1" applyBorder="1" applyAlignment="1" applyProtection="1">
      <alignment horizontal="center" vertical="center" wrapText="1" readingOrder="1"/>
      <protection locked="0"/>
    </xf>
    <xf numFmtId="0" fontId="5" fillId="38" borderId="28" xfId="0" applyFont="1" applyFill="1" applyBorder="1" applyAlignment="1" applyProtection="1">
      <alignment horizontal="center" vertical="center" wrapText="1" readingOrder="1"/>
      <protection locked="0"/>
    </xf>
    <xf numFmtId="0" fontId="7" fillId="33" borderId="0" xfId="0" applyFont="1" applyFill="1" applyAlignment="1">
      <alignment/>
    </xf>
    <xf numFmtId="0" fontId="5" fillId="38" borderId="24" xfId="0" applyFont="1" applyFill="1" applyBorder="1" applyAlignment="1" applyProtection="1">
      <alignment horizontal="center" vertical="center" wrapText="1" readingOrder="1"/>
      <protection locked="0"/>
    </xf>
    <xf numFmtId="4" fontId="2" fillId="0" borderId="34" xfId="0" applyNumberFormat="1" applyFont="1" applyBorder="1" applyAlignment="1">
      <alignment/>
    </xf>
    <xf numFmtId="0" fontId="8" fillId="37" borderId="35" xfId="0" applyFont="1" applyFill="1" applyBorder="1" applyAlignment="1" applyProtection="1">
      <alignment horizontal="center" vertical="center" wrapText="1" readingOrder="1"/>
      <protection locked="0"/>
    </xf>
    <xf numFmtId="0" fontId="8" fillId="37" borderId="36" xfId="0" applyFont="1" applyFill="1" applyBorder="1" applyAlignment="1" applyProtection="1">
      <alignment horizontal="center" vertical="center" wrapText="1" readingOrder="1"/>
      <protection locked="0"/>
    </xf>
    <xf numFmtId="0" fontId="8" fillId="37" borderId="37" xfId="0" applyFont="1" applyFill="1" applyBorder="1" applyAlignment="1" applyProtection="1">
      <alignment horizontal="center" vertical="center" wrapText="1" readingOrder="1"/>
      <protection locked="0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5" fillId="35" borderId="12" xfId="0" applyFont="1" applyFill="1" applyBorder="1" applyAlignment="1" applyProtection="1">
      <alignment horizontal="left" vertical="top" wrapText="1" readingOrder="1"/>
      <protection locked="0"/>
    </xf>
    <xf numFmtId="0" fontId="5" fillId="35" borderId="16" xfId="0" applyFont="1" applyFill="1" applyBorder="1" applyAlignment="1" applyProtection="1">
      <alignment horizontal="left" vertical="top" wrapText="1" readingOrder="1"/>
      <protection locked="0"/>
    </xf>
    <xf numFmtId="0" fontId="5" fillId="35" borderId="17" xfId="0" applyFont="1" applyFill="1" applyBorder="1" applyAlignment="1" applyProtection="1">
      <alignment horizontal="left" vertical="top" wrapText="1" readingOrder="1"/>
      <protection locked="0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 horizontal="center"/>
    </xf>
    <xf numFmtId="3" fontId="7" fillId="23" borderId="45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Fill="1" applyBorder="1" applyAlignment="1">
      <alignment horizontal="center"/>
    </xf>
    <xf numFmtId="3" fontId="3" fillId="23" borderId="2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3" fontId="7" fillId="23" borderId="48" xfId="0" applyNumberFormat="1" applyFont="1" applyFill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1" xfId="0" applyFont="1" applyFill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/>
    </xf>
    <xf numFmtId="3" fontId="10" fillId="23" borderId="48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23" borderId="50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3" fontId="3" fillId="23" borderId="46" xfId="0" applyNumberFormat="1" applyFont="1" applyFill="1" applyBorder="1" applyAlignment="1">
      <alignment horizontal="center"/>
    </xf>
    <xf numFmtId="3" fontId="10" fillId="23" borderId="50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6" xfId="0" applyFont="1" applyFill="1" applyBorder="1" applyAlignment="1">
      <alignment horizontal="left"/>
    </xf>
    <xf numFmtId="3" fontId="3" fillId="0" borderId="5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4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5" fillId="0" borderId="55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/>
    </xf>
    <xf numFmtId="3" fontId="9" fillId="0" borderId="22" xfId="0" applyNumberFormat="1" applyFont="1" applyBorder="1" applyAlignment="1">
      <alignment horizontal="center"/>
    </xf>
    <xf numFmtId="0" fontId="5" fillId="0" borderId="57" xfId="0" applyFont="1" applyBorder="1" applyAlignment="1">
      <alignment/>
    </xf>
    <xf numFmtId="0" fontId="9" fillId="0" borderId="58" xfId="0" applyFont="1" applyBorder="1" applyAlignment="1">
      <alignment horizontal="center"/>
    </xf>
    <xf numFmtId="3" fontId="9" fillId="0" borderId="59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9" fillId="0" borderId="43" xfId="0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60" xfId="0" applyFont="1" applyBorder="1" applyAlignment="1">
      <alignment horizontal="center"/>
    </xf>
    <xf numFmtId="0" fontId="61" fillId="37" borderId="36" xfId="0" applyFont="1" applyFill="1" applyBorder="1" applyAlignment="1" applyProtection="1">
      <alignment horizontal="center" vertical="center" wrapText="1" readingOrder="1"/>
      <protection locked="0"/>
    </xf>
    <xf numFmtId="0" fontId="7" fillId="0" borderId="45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46" xfId="0" applyFont="1" applyBorder="1" applyAlignment="1">
      <alignment/>
    </xf>
    <xf numFmtId="3" fontId="7" fillId="39" borderId="45" xfId="0" applyNumberFormat="1" applyFont="1" applyFill="1" applyBorder="1" applyAlignment="1">
      <alignment horizontal="center"/>
    </xf>
    <xf numFmtId="3" fontId="3" fillId="39" borderId="25" xfId="0" applyNumberFormat="1" applyFont="1" applyFill="1" applyBorder="1" applyAlignment="1">
      <alignment horizontal="center"/>
    </xf>
    <xf numFmtId="3" fontId="7" fillId="39" borderId="48" xfId="0" applyNumberFormat="1" applyFont="1" applyFill="1" applyBorder="1" applyAlignment="1">
      <alignment horizontal="center"/>
    </xf>
    <xf numFmtId="3" fontId="10" fillId="39" borderId="48" xfId="0" applyNumberFormat="1" applyFont="1" applyFill="1" applyBorder="1" applyAlignment="1">
      <alignment horizontal="center"/>
    </xf>
    <xf numFmtId="3" fontId="7" fillId="39" borderId="50" xfId="0" applyNumberFormat="1" applyFont="1" applyFill="1" applyBorder="1" applyAlignment="1">
      <alignment horizontal="center"/>
    </xf>
    <xf numFmtId="3" fontId="3" fillId="39" borderId="46" xfId="0" applyNumberFormat="1" applyFont="1" applyFill="1" applyBorder="1" applyAlignment="1">
      <alignment horizontal="center"/>
    </xf>
    <xf numFmtId="3" fontId="10" fillId="39" borderId="50" xfId="0" applyNumberFormat="1" applyFont="1" applyFill="1" applyBorder="1" applyAlignment="1">
      <alignment horizontal="center"/>
    </xf>
    <xf numFmtId="3" fontId="7" fillId="40" borderId="45" xfId="0" applyNumberFormat="1" applyFont="1" applyFill="1" applyBorder="1" applyAlignment="1">
      <alignment horizontal="center"/>
    </xf>
    <xf numFmtId="3" fontId="3" fillId="40" borderId="46" xfId="0" applyNumberFormat="1" applyFont="1" applyFill="1" applyBorder="1" applyAlignment="1">
      <alignment horizontal="center"/>
    </xf>
    <xf numFmtId="3" fontId="7" fillId="40" borderId="48" xfId="0" applyNumberFormat="1" applyFont="1" applyFill="1" applyBorder="1" applyAlignment="1">
      <alignment horizontal="center"/>
    </xf>
    <xf numFmtId="3" fontId="10" fillId="40" borderId="48" xfId="0" applyNumberFormat="1" applyFont="1" applyFill="1" applyBorder="1" applyAlignment="1">
      <alignment horizontal="center"/>
    </xf>
    <xf numFmtId="3" fontId="7" fillId="40" borderId="50" xfId="0" applyNumberFormat="1" applyFont="1" applyFill="1" applyBorder="1" applyAlignment="1">
      <alignment horizontal="center"/>
    </xf>
    <xf numFmtId="3" fontId="7" fillId="40" borderId="61" xfId="0" applyNumberFormat="1" applyFont="1" applyFill="1" applyBorder="1" applyAlignment="1">
      <alignment horizontal="center"/>
    </xf>
    <xf numFmtId="3" fontId="10" fillId="40" borderId="5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9" fontId="62" fillId="0" borderId="0" xfId="0" applyNumberFormat="1" applyFont="1" applyAlignment="1">
      <alignment/>
    </xf>
    <xf numFmtId="3" fontId="7" fillId="23" borderId="62" xfId="0" applyNumberFormat="1" applyFont="1" applyFill="1" applyBorder="1" applyAlignment="1">
      <alignment horizontal="center"/>
    </xf>
    <xf numFmtId="3" fontId="7" fillId="39" borderId="62" xfId="0" applyNumberFormat="1" applyFont="1" applyFill="1" applyBorder="1" applyAlignment="1">
      <alignment horizontal="center"/>
    </xf>
    <xf numFmtId="3" fontId="7" fillId="40" borderId="6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63" fillId="0" borderId="0" xfId="0" applyFont="1" applyAlignment="1">
      <alignment horizontal="center"/>
    </xf>
    <xf numFmtId="3" fontId="58" fillId="0" borderId="0" xfId="0" applyNumberFormat="1" applyFont="1" applyAlignment="1">
      <alignment/>
    </xf>
    <xf numFmtId="3" fontId="58" fillId="0" borderId="0" xfId="0" applyNumberFormat="1" applyFont="1" applyBorder="1" applyAlignment="1">
      <alignment horizontal="center"/>
    </xf>
    <xf numFmtId="3" fontId="60" fillId="0" borderId="64" xfId="0" applyNumberFormat="1" applyFont="1" applyBorder="1" applyAlignment="1">
      <alignment horizontal="center"/>
    </xf>
    <xf numFmtId="3" fontId="60" fillId="0" borderId="65" xfId="0" applyNumberFormat="1" applyFont="1" applyBorder="1" applyAlignment="1">
      <alignment horizontal="center"/>
    </xf>
    <xf numFmtId="3" fontId="60" fillId="0" borderId="27" xfId="0" applyNumberFormat="1" applyFont="1" applyBorder="1" applyAlignment="1">
      <alignment horizontal="center"/>
    </xf>
    <xf numFmtId="3" fontId="60" fillId="0" borderId="26" xfId="0" applyNumberFormat="1" applyFont="1" applyBorder="1" applyAlignment="1">
      <alignment horizontal="center"/>
    </xf>
    <xf numFmtId="0" fontId="64" fillId="0" borderId="41" xfId="0" applyFont="1" applyBorder="1" applyAlignment="1">
      <alignment/>
    </xf>
    <xf numFmtId="0" fontId="64" fillId="0" borderId="41" xfId="0" applyFont="1" applyBorder="1" applyAlignment="1">
      <alignment horizontal="center"/>
    </xf>
    <xf numFmtId="0" fontId="64" fillId="0" borderId="42" xfId="0" applyFont="1" applyBorder="1" applyAlignment="1">
      <alignment horizontal="center"/>
    </xf>
    <xf numFmtId="3" fontId="64" fillId="23" borderId="47" xfId="0" applyNumberFormat="1" applyFont="1" applyFill="1" applyBorder="1" applyAlignment="1">
      <alignment horizontal="center"/>
    </xf>
    <xf numFmtId="0" fontId="64" fillId="23" borderId="52" xfId="0" applyFont="1" applyFill="1" applyBorder="1" applyAlignment="1">
      <alignment horizontal="center"/>
    </xf>
    <xf numFmtId="3" fontId="64" fillId="23" borderId="65" xfId="0" applyNumberFormat="1" applyFont="1" applyFill="1" applyBorder="1" applyAlignment="1">
      <alignment horizontal="center"/>
    </xf>
    <xf numFmtId="0" fontId="64" fillId="0" borderId="43" xfId="0" applyFont="1" applyBorder="1" applyAlignment="1">
      <alignment/>
    </xf>
    <xf numFmtId="0" fontId="64" fillId="0" borderId="44" xfId="0" applyFont="1" applyBorder="1" applyAlignment="1">
      <alignment horizontal="center"/>
    </xf>
    <xf numFmtId="0" fontId="64" fillId="0" borderId="53" xfId="0" applyFont="1" applyBorder="1" applyAlignment="1">
      <alignment horizontal="center"/>
    </xf>
    <xf numFmtId="3" fontId="64" fillId="23" borderId="45" xfId="0" applyNumberFormat="1" applyFont="1" applyFill="1" applyBorder="1" applyAlignment="1">
      <alignment horizontal="center"/>
    </xf>
    <xf numFmtId="0" fontId="64" fillId="23" borderId="41" xfId="0" applyFont="1" applyFill="1" applyBorder="1" applyAlignment="1">
      <alignment horizontal="center"/>
    </xf>
    <xf numFmtId="3" fontId="64" fillId="23" borderId="41" xfId="0" applyNumberFormat="1" applyFont="1" applyFill="1" applyBorder="1" applyAlignment="1">
      <alignment horizontal="center"/>
    </xf>
    <xf numFmtId="0" fontId="65" fillId="0" borderId="46" xfId="0" applyFont="1" applyBorder="1" applyAlignment="1">
      <alignment/>
    </xf>
    <xf numFmtId="0" fontId="65" fillId="0" borderId="47" xfId="0" applyFont="1" applyFill="1" applyBorder="1" applyAlignment="1">
      <alignment horizontal="center"/>
    </xf>
    <xf numFmtId="3" fontId="65" fillId="33" borderId="25" xfId="0" applyNumberFormat="1" applyFont="1" applyFill="1" applyBorder="1" applyAlignment="1">
      <alignment horizontal="right"/>
    </xf>
    <xf numFmtId="3" fontId="65" fillId="23" borderId="25" xfId="0" applyNumberFormat="1" applyFont="1" applyFill="1" applyBorder="1" applyAlignment="1">
      <alignment horizontal="center"/>
    </xf>
    <xf numFmtId="3" fontId="65" fillId="23" borderId="46" xfId="0" applyNumberFormat="1" applyFont="1" applyFill="1" applyBorder="1" applyAlignment="1">
      <alignment horizontal="center"/>
    </xf>
    <xf numFmtId="0" fontId="64" fillId="0" borderId="45" xfId="0" applyFont="1" applyBorder="1" applyAlignment="1">
      <alignment/>
    </xf>
    <xf numFmtId="0" fontId="64" fillId="0" borderId="0" xfId="0" applyFont="1" applyFill="1" applyBorder="1" applyAlignment="1">
      <alignment horizontal="center"/>
    </xf>
    <xf numFmtId="3" fontId="64" fillId="0" borderId="62" xfId="0" applyNumberFormat="1" applyFont="1" applyFill="1" applyBorder="1" applyAlignment="1">
      <alignment horizontal="right"/>
    </xf>
    <xf numFmtId="3" fontId="64" fillId="23" borderId="62" xfId="0" applyNumberFormat="1" applyFont="1" applyFill="1" applyBorder="1" applyAlignment="1">
      <alignment horizontal="center"/>
    </xf>
    <xf numFmtId="3" fontId="64" fillId="23" borderId="48" xfId="0" applyNumberFormat="1" applyFont="1" applyFill="1" applyBorder="1" applyAlignment="1">
      <alignment horizontal="center"/>
    </xf>
    <xf numFmtId="0" fontId="64" fillId="0" borderId="50" xfId="0" applyFont="1" applyBorder="1" applyAlignment="1">
      <alignment/>
    </xf>
    <xf numFmtId="0" fontId="64" fillId="0" borderId="51" xfId="0" applyFont="1" applyFill="1" applyBorder="1" applyAlignment="1">
      <alignment horizontal="center"/>
    </xf>
    <xf numFmtId="3" fontId="64" fillId="0" borderId="48" xfId="0" applyNumberFormat="1" applyFont="1" applyFill="1" applyBorder="1" applyAlignment="1">
      <alignment horizontal="right"/>
    </xf>
    <xf numFmtId="0" fontId="64" fillId="23" borderId="48" xfId="0" applyFont="1" applyFill="1" applyBorder="1" applyAlignment="1">
      <alignment horizontal="center"/>
    </xf>
    <xf numFmtId="0" fontId="66" fillId="0" borderId="50" xfId="0" applyFont="1" applyBorder="1" applyAlignment="1">
      <alignment/>
    </xf>
    <xf numFmtId="0" fontId="66" fillId="0" borderId="51" xfId="0" applyFont="1" applyFill="1" applyBorder="1" applyAlignment="1">
      <alignment horizontal="center"/>
    </xf>
    <xf numFmtId="3" fontId="66" fillId="0" borderId="48" xfId="0" applyNumberFormat="1" applyFont="1" applyFill="1" applyBorder="1" applyAlignment="1">
      <alignment horizontal="right"/>
    </xf>
    <xf numFmtId="3" fontId="66" fillId="23" borderId="48" xfId="0" applyNumberFormat="1" applyFont="1" applyFill="1" applyBorder="1" applyAlignment="1">
      <alignment horizontal="center"/>
    </xf>
    <xf numFmtId="0" fontId="66" fillId="23" borderId="48" xfId="0" applyFont="1" applyFill="1" applyBorder="1" applyAlignment="1">
      <alignment horizontal="center"/>
    </xf>
    <xf numFmtId="3" fontId="64" fillId="0" borderId="50" xfId="0" applyNumberFormat="1" applyFont="1" applyFill="1" applyBorder="1" applyAlignment="1">
      <alignment horizontal="right"/>
    </xf>
    <xf numFmtId="3" fontId="64" fillId="23" borderId="50" xfId="0" applyNumberFormat="1" applyFont="1" applyFill="1" applyBorder="1" applyAlignment="1">
      <alignment horizontal="center"/>
    </xf>
    <xf numFmtId="0" fontId="64" fillId="23" borderId="50" xfId="0" applyFont="1" applyFill="1" applyBorder="1" applyAlignment="1">
      <alignment horizontal="center"/>
    </xf>
    <xf numFmtId="3" fontId="64" fillId="23" borderId="61" xfId="0" applyNumberFormat="1" applyFont="1" applyFill="1" applyBorder="1" applyAlignment="1">
      <alignment horizontal="center"/>
    </xf>
    <xf numFmtId="0" fontId="64" fillId="23" borderId="61" xfId="0" applyFont="1" applyFill="1" applyBorder="1" applyAlignment="1">
      <alignment horizontal="center"/>
    </xf>
    <xf numFmtId="3" fontId="64" fillId="23" borderId="43" xfId="0" applyNumberFormat="1" applyFont="1" applyFill="1" applyBorder="1" applyAlignment="1">
      <alignment horizontal="center"/>
    </xf>
    <xf numFmtId="0" fontId="65" fillId="0" borderId="52" xfId="0" applyFont="1" applyFill="1" applyBorder="1" applyAlignment="1">
      <alignment horizontal="center"/>
    </xf>
    <xf numFmtId="3" fontId="65" fillId="0" borderId="46" xfId="0" applyNumberFormat="1" applyFont="1" applyFill="1" applyBorder="1" applyAlignment="1">
      <alignment horizontal="right"/>
    </xf>
    <xf numFmtId="0" fontId="64" fillId="0" borderId="48" xfId="0" applyFont="1" applyBorder="1" applyAlignment="1">
      <alignment/>
    </xf>
    <xf numFmtId="0" fontId="64" fillId="0" borderId="49" xfId="0" applyFont="1" applyFill="1" applyBorder="1" applyAlignment="1">
      <alignment horizontal="center"/>
    </xf>
    <xf numFmtId="3" fontId="66" fillId="0" borderId="50" xfId="0" applyNumberFormat="1" applyFont="1" applyFill="1" applyBorder="1" applyAlignment="1">
      <alignment horizontal="right"/>
    </xf>
    <xf numFmtId="3" fontId="66" fillId="23" borderId="50" xfId="0" applyNumberFormat="1" applyFont="1" applyFill="1" applyBorder="1" applyAlignment="1">
      <alignment horizontal="center"/>
    </xf>
    <xf numFmtId="0" fontId="66" fillId="23" borderId="50" xfId="0" applyFont="1" applyFill="1" applyBorder="1" applyAlignment="1">
      <alignment horizontal="center"/>
    </xf>
    <xf numFmtId="0" fontId="65" fillId="0" borderId="46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0" xfId="0" applyFont="1" applyAlignment="1">
      <alignment horizontal="left"/>
    </xf>
    <xf numFmtId="4" fontId="2" fillId="0" borderId="1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5" fillId="0" borderId="66" xfId="0" applyFont="1" applyBorder="1" applyAlignment="1">
      <alignment horizontal="center"/>
    </xf>
    <xf numFmtId="0" fontId="64" fillId="0" borderId="41" xfId="0" applyFont="1" applyBorder="1" applyAlignment="1">
      <alignment horizontal="center" wrapText="1"/>
    </xf>
    <xf numFmtId="0" fontId="64" fillId="0" borderId="43" xfId="0" applyFont="1" applyBorder="1" applyAlignment="1">
      <alignment horizontal="center" wrapText="1"/>
    </xf>
    <xf numFmtId="0" fontId="3" fillId="0" borderId="6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5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65" xfId="0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view="pageBreakPreview" zoomScaleSheetLayoutView="100" zoomScalePageLayoutView="0" workbookViewId="0" topLeftCell="A1">
      <selection activeCell="H40" sqref="H40"/>
    </sheetView>
  </sheetViews>
  <sheetFormatPr defaultColWidth="9.00390625" defaultRowHeight="12.75"/>
  <cols>
    <col min="1" max="1" width="5.375" style="15" customWidth="1"/>
    <col min="2" max="2" width="50.25390625" style="15" customWidth="1"/>
    <col min="3" max="3" width="19.625" style="88" customWidth="1"/>
    <col min="4" max="4" width="15.00390625" style="88" customWidth="1"/>
    <col min="5" max="5" width="16.875" style="88" customWidth="1"/>
    <col min="6" max="6" width="15.00390625" style="89" customWidth="1"/>
    <col min="7" max="7" width="15.00390625" style="88" customWidth="1"/>
    <col min="8" max="8" width="15.00390625" style="89" customWidth="1"/>
    <col min="9" max="9" width="17.75390625" style="15" customWidth="1"/>
    <col min="10" max="16384" width="9.125" style="15" customWidth="1"/>
  </cols>
  <sheetData>
    <row r="1" spans="1:2" ht="14.25">
      <c r="A1"/>
      <c r="B1"/>
    </row>
    <row r="2" spans="1:3" ht="14.25">
      <c r="A2" s="14" t="s">
        <v>112</v>
      </c>
      <c r="C2" s="88" t="s">
        <v>111</v>
      </c>
    </row>
    <row r="3" spans="1:8" ht="15.75" thickBot="1">
      <c r="A3" s="223" t="s">
        <v>152</v>
      </c>
      <c r="B3" s="223"/>
      <c r="C3" s="223"/>
      <c r="D3" s="223"/>
      <c r="E3" s="223"/>
      <c r="F3" s="223"/>
      <c r="G3" s="223"/>
      <c r="H3" s="223"/>
    </row>
    <row r="4" spans="1:8" ht="15" thickBot="1">
      <c r="A4" s="159" t="s">
        <v>60</v>
      </c>
      <c r="B4" s="160" t="s">
        <v>61</v>
      </c>
      <c r="C4" s="161"/>
      <c r="D4" s="224" t="s">
        <v>153</v>
      </c>
      <c r="E4" s="161"/>
      <c r="F4" s="162"/>
      <c r="G4" s="163" t="s">
        <v>155</v>
      </c>
      <c r="H4" s="164"/>
    </row>
    <row r="5" spans="1:8" ht="15" thickBot="1">
      <c r="A5" s="165" t="s">
        <v>63</v>
      </c>
      <c r="B5" s="165"/>
      <c r="C5" s="166" t="s">
        <v>64</v>
      </c>
      <c r="D5" s="225"/>
      <c r="E5" s="167" t="s">
        <v>154</v>
      </c>
      <c r="F5" s="168" t="s">
        <v>85</v>
      </c>
      <c r="G5" s="169" t="s">
        <v>86</v>
      </c>
      <c r="H5" s="170" t="s">
        <v>0</v>
      </c>
    </row>
    <row r="6" spans="1:9" s="70" customFormat="1" ht="15.75" thickBot="1">
      <c r="A6" s="171">
        <v>1</v>
      </c>
      <c r="B6" s="171" t="s">
        <v>65</v>
      </c>
      <c r="C6" s="172"/>
      <c r="D6" s="173">
        <f>SUM(D7:D12)+SUM(D15:D21)</f>
        <v>36279959</v>
      </c>
      <c r="E6" s="173">
        <f>SUM(E7:E12)+SUM(E15:E21)</f>
        <v>17923254</v>
      </c>
      <c r="F6" s="174">
        <f>SUM(F7:F12)+SUM(F15:F21)</f>
        <v>39459000</v>
      </c>
      <c r="G6" s="174">
        <f>SUM(G7:G12)+SUM(G15:G21)</f>
        <v>310000</v>
      </c>
      <c r="H6" s="175">
        <f>SUM(H7:H12)+SUM(H15:H21)</f>
        <v>39769000</v>
      </c>
      <c r="I6" s="69"/>
    </row>
    <row r="7" spans="1:9" s="70" customFormat="1" ht="15">
      <c r="A7" s="176">
        <v>2</v>
      </c>
      <c r="B7" s="176" t="s">
        <v>95</v>
      </c>
      <c r="C7" s="177" t="s">
        <v>96</v>
      </c>
      <c r="D7" s="178">
        <v>2221577</v>
      </c>
      <c r="E7" s="178">
        <v>1232044</v>
      </c>
      <c r="F7" s="179">
        <v>2767000</v>
      </c>
      <c r="G7" s="179">
        <v>89000</v>
      </c>
      <c r="H7" s="180">
        <f aca="true" t="shared" si="0" ref="H7:H19">SUM(F7:G7)</f>
        <v>2856000</v>
      </c>
      <c r="I7" s="69"/>
    </row>
    <row r="8" spans="1:8" ht="12.75" customHeight="1">
      <c r="A8" s="181">
        <v>3</v>
      </c>
      <c r="B8" s="181" t="s">
        <v>66</v>
      </c>
      <c r="C8" s="182">
        <v>511</v>
      </c>
      <c r="D8" s="183">
        <v>152000</v>
      </c>
      <c r="E8" s="183">
        <v>73746</v>
      </c>
      <c r="F8" s="180">
        <v>152000</v>
      </c>
      <c r="G8" s="184">
        <v>0</v>
      </c>
      <c r="H8" s="180">
        <f t="shared" si="0"/>
        <v>152000</v>
      </c>
    </row>
    <row r="9" spans="1:8" ht="12.75" customHeight="1">
      <c r="A9" s="176">
        <v>4</v>
      </c>
      <c r="B9" s="181" t="s">
        <v>67</v>
      </c>
      <c r="C9" s="182">
        <v>512</v>
      </c>
      <c r="D9" s="183">
        <v>32000</v>
      </c>
      <c r="E9" s="183">
        <v>2211</v>
      </c>
      <c r="F9" s="180">
        <v>32000</v>
      </c>
      <c r="G9" s="184">
        <v>0</v>
      </c>
      <c r="H9" s="180">
        <f t="shared" si="0"/>
        <v>32000</v>
      </c>
    </row>
    <row r="10" spans="1:8" ht="12.75" customHeight="1">
      <c r="A10" s="181">
        <v>5</v>
      </c>
      <c r="B10" s="181" t="s">
        <v>68</v>
      </c>
      <c r="C10" s="182">
        <v>513</v>
      </c>
      <c r="D10" s="183">
        <v>10000</v>
      </c>
      <c r="E10" s="183">
        <v>1419</v>
      </c>
      <c r="F10" s="180">
        <v>10000</v>
      </c>
      <c r="G10" s="184">
        <v>0</v>
      </c>
      <c r="H10" s="180">
        <f t="shared" si="0"/>
        <v>10000</v>
      </c>
    </row>
    <row r="11" spans="1:8" ht="12.75" customHeight="1">
      <c r="A11" s="176">
        <v>6</v>
      </c>
      <c r="B11" s="181" t="s">
        <v>69</v>
      </c>
      <c r="C11" s="182">
        <v>518</v>
      </c>
      <c r="D11" s="183">
        <v>1967000</v>
      </c>
      <c r="E11" s="183">
        <v>1066339</v>
      </c>
      <c r="F11" s="180">
        <v>2062000</v>
      </c>
      <c r="G11" s="184">
        <v>0</v>
      </c>
      <c r="H11" s="180">
        <f t="shared" si="0"/>
        <v>2062000</v>
      </c>
    </row>
    <row r="12" spans="1:8" ht="12.75" customHeight="1">
      <c r="A12" s="181">
        <v>7</v>
      </c>
      <c r="B12" s="181" t="s">
        <v>70</v>
      </c>
      <c r="C12" s="182"/>
      <c r="D12" s="183">
        <f>SUM(D13:D14)</f>
        <v>30853508</v>
      </c>
      <c r="E12" s="183">
        <f>SUM(E13:E14)</f>
        <v>14814217</v>
      </c>
      <c r="F12" s="180">
        <f>SUM(F13:F14)</f>
        <v>33412000</v>
      </c>
      <c r="G12" s="180">
        <f>SUM(G13:G14)</f>
        <v>220000</v>
      </c>
      <c r="H12" s="180">
        <f t="shared" si="0"/>
        <v>33632000</v>
      </c>
    </row>
    <row r="13" spans="1:8" ht="12.75" customHeight="1">
      <c r="A13" s="176">
        <v>8</v>
      </c>
      <c r="B13" s="185" t="s">
        <v>87</v>
      </c>
      <c r="C13" s="186" t="s">
        <v>98</v>
      </c>
      <c r="D13" s="187">
        <v>1217000</v>
      </c>
      <c r="E13" s="187">
        <v>641690</v>
      </c>
      <c r="F13" s="188">
        <v>916000</v>
      </c>
      <c r="G13" s="189">
        <v>220000</v>
      </c>
      <c r="H13" s="188">
        <f t="shared" si="0"/>
        <v>1136000</v>
      </c>
    </row>
    <row r="14" spans="1:9" ht="12.75" customHeight="1">
      <c r="A14" s="181">
        <v>9</v>
      </c>
      <c r="B14" s="185" t="s">
        <v>88</v>
      </c>
      <c r="C14" s="186" t="s">
        <v>98</v>
      </c>
      <c r="D14" s="187">
        <v>29636508</v>
      </c>
      <c r="E14" s="187">
        <v>14172527</v>
      </c>
      <c r="F14" s="188">
        <v>32496000</v>
      </c>
      <c r="G14" s="189">
        <v>0</v>
      </c>
      <c r="H14" s="188">
        <f t="shared" si="0"/>
        <v>32496000</v>
      </c>
      <c r="I14" s="79"/>
    </row>
    <row r="15" spans="1:8" ht="12.75" customHeight="1">
      <c r="A15" s="176">
        <v>10</v>
      </c>
      <c r="B15" s="181" t="s">
        <v>130</v>
      </c>
      <c r="C15" s="182" t="s">
        <v>103</v>
      </c>
      <c r="D15" s="183">
        <v>522539</v>
      </c>
      <c r="E15" s="183">
        <v>255385</v>
      </c>
      <c r="F15" s="180">
        <v>566000</v>
      </c>
      <c r="G15" s="184">
        <v>1000</v>
      </c>
      <c r="H15" s="180">
        <f t="shared" si="0"/>
        <v>567000</v>
      </c>
    </row>
    <row r="16" spans="1:8" ht="12.75" customHeight="1">
      <c r="A16" s="181">
        <v>11</v>
      </c>
      <c r="B16" s="181" t="s">
        <v>99</v>
      </c>
      <c r="C16" s="182" t="s">
        <v>100</v>
      </c>
      <c r="D16" s="183">
        <v>0</v>
      </c>
      <c r="E16" s="183">
        <v>0</v>
      </c>
      <c r="F16" s="180">
        <v>0</v>
      </c>
      <c r="G16" s="184">
        <v>0</v>
      </c>
      <c r="H16" s="180">
        <f t="shared" si="0"/>
        <v>0</v>
      </c>
    </row>
    <row r="17" spans="1:8" ht="12.75" customHeight="1">
      <c r="A17" s="176">
        <v>12</v>
      </c>
      <c r="B17" s="181" t="s">
        <v>71</v>
      </c>
      <c r="C17" s="182" t="s">
        <v>102</v>
      </c>
      <c r="D17" s="183">
        <v>235000</v>
      </c>
      <c r="E17" s="183">
        <v>235386</v>
      </c>
      <c r="F17" s="180">
        <v>235000</v>
      </c>
      <c r="G17" s="184">
        <v>0</v>
      </c>
      <c r="H17" s="180">
        <f t="shared" si="0"/>
        <v>235000</v>
      </c>
    </row>
    <row r="18" spans="1:8" ht="12.75" customHeight="1">
      <c r="A18" s="181">
        <v>13</v>
      </c>
      <c r="B18" s="181" t="s">
        <v>72</v>
      </c>
      <c r="C18" s="182">
        <v>551</v>
      </c>
      <c r="D18" s="190">
        <v>0</v>
      </c>
      <c r="E18" s="190">
        <v>0</v>
      </c>
      <c r="F18" s="191">
        <v>0</v>
      </c>
      <c r="G18" s="192">
        <v>0</v>
      </c>
      <c r="H18" s="180">
        <f t="shared" si="0"/>
        <v>0</v>
      </c>
    </row>
    <row r="19" spans="1:8" ht="12.75" customHeight="1">
      <c r="A19" s="176">
        <v>14</v>
      </c>
      <c r="B19" s="181" t="s">
        <v>104</v>
      </c>
      <c r="C19" s="182" t="s">
        <v>105</v>
      </c>
      <c r="D19" s="190">
        <v>286335</v>
      </c>
      <c r="E19" s="190">
        <v>242507</v>
      </c>
      <c r="F19" s="191">
        <v>223000</v>
      </c>
      <c r="G19" s="192">
        <v>0</v>
      </c>
      <c r="H19" s="180">
        <f t="shared" si="0"/>
        <v>223000</v>
      </c>
    </row>
    <row r="20" spans="1:8" ht="12.75" customHeight="1">
      <c r="A20" s="181">
        <v>15</v>
      </c>
      <c r="B20" s="181" t="s">
        <v>73</v>
      </c>
      <c r="C20" s="182" t="s">
        <v>101</v>
      </c>
      <c r="D20" s="190">
        <v>0</v>
      </c>
      <c r="E20" s="190">
        <v>0</v>
      </c>
      <c r="F20" s="191">
        <v>0</v>
      </c>
      <c r="G20" s="192">
        <v>0</v>
      </c>
      <c r="H20" s="180">
        <f>SUM(F20:G20)</f>
        <v>0</v>
      </c>
    </row>
    <row r="21" spans="1:8" ht="15" thickBot="1">
      <c r="A21" s="176">
        <v>16</v>
      </c>
      <c r="B21" s="181" t="s">
        <v>108</v>
      </c>
      <c r="C21" s="182" t="s">
        <v>109</v>
      </c>
      <c r="D21" s="190">
        <v>0</v>
      </c>
      <c r="E21" s="190">
        <v>0</v>
      </c>
      <c r="F21" s="193">
        <v>0</v>
      </c>
      <c r="G21" s="194">
        <v>0</v>
      </c>
      <c r="H21" s="195">
        <f>SUM(F21:G21)</f>
        <v>0</v>
      </c>
    </row>
    <row r="22" spans="1:8" s="70" customFormat="1" ht="15.75" thickBot="1">
      <c r="A22" s="171">
        <v>17</v>
      </c>
      <c r="B22" s="171" t="s">
        <v>74</v>
      </c>
      <c r="C22" s="196"/>
      <c r="D22" s="197">
        <f>SUM(D23:D30)</f>
        <v>36279959</v>
      </c>
      <c r="E22" s="197">
        <f>SUM(E23:E30)</f>
        <v>23878927</v>
      </c>
      <c r="F22" s="175">
        <f>SUM(F23:F30)</f>
        <v>39459000</v>
      </c>
      <c r="G22" s="175">
        <f>SUM(G23:G30)</f>
        <v>310000</v>
      </c>
      <c r="H22" s="175">
        <f>SUM(H23:H30)</f>
        <v>39769000</v>
      </c>
    </row>
    <row r="23" spans="1:8" ht="12.75" customHeight="1">
      <c r="A23" s="181">
        <v>18</v>
      </c>
      <c r="B23" s="181" t="s">
        <v>75</v>
      </c>
      <c r="C23" s="182">
        <v>601.602</v>
      </c>
      <c r="D23" s="190">
        <v>310000</v>
      </c>
      <c r="E23" s="190">
        <v>98250</v>
      </c>
      <c r="F23" s="191">
        <v>110000</v>
      </c>
      <c r="G23" s="192">
        <v>80000</v>
      </c>
      <c r="H23" s="180">
        <f aca="true" t="shared" si="1" ref="H23:H33">SUM(F23:G23)</f>
        <v>190000</v>
      </c>
    </row>
    <row r="24" spans="1:8" ht="12.75" customHeight="1">
      <c r="A24" s="198">
        <v>19</v>
      </c>
      <c r="B24" s="181" t="s">
        <v>76</v>
      </c>
      <c r="C24" s="182">
        <v>603</v>
      </c>
      <c r="D24" s="190">
        <v>240000</v>
      </c>
      <c r="E24" s="190">
        <v>133666</v>
      </c>
      <c r="F24" s="191">
        <v>0</v>
      </c>
      <c r="G24" s="192">
        <v>230000</v>
      </c>
      <c r="H24" s="180">
        <f t="shared" si="1"/>
        <v>230000</v>
      </c>
    </row>
    <row r="25" spans="1:8" ht="12.75" customHeight="1">
      <c r="A25" s="181">
        <v>20</v>
      </c>
      <c r="B25" s="198" t="s">
        <v>77</v>
      </c>
      <c r="C25" s="199">
        <v>604</v>
      </c>
      <c r="D25" s="183"/>
      <c r="E25" s="183"/>
      <c r="F25" s="180">
        <v>0</v>
      </c>
      <c r="G25" s="184">
        <v>0</v>
      </c>
      <c r="H25" s="180">
        <f t="shared" si="1"/>
        <v>0</v>
      </c>
    </row>
    <row r="26" spans="1:8" ht="12.75" customHeight="1">
      <c r="A26" s="198">
        <v>21</v>
      </c>
      <c r="B26" s="181" t="s">
        <v>78</v>
      </c>
      <c r="C26" s="182">
        <v>609</v>
      </c>
      <c r="D26" s="190"/>
      <c r="E26" s="190"/>
      <c r="F26" s="191">
        <v>0</v>
      </c>
      <c r="G26" s="192">
        <v>0</v>
      </c>
      <c r="H26" s="180">
        <f t="shared" si="1"/>
        <v>0</v>
      </c>
    </row>
    <row r="27" spans="1:8" ht="12.75" customHeight="1">
      <c r="A27" s="181">
        <v>22</v>
      </c>
      <c r="B27" s="181" t="s">
        <v>79</v>
      </c>
      <c r="C27" s="182">
        <v>648</v>
      </c>
      <c r="D27" s="190">
        <v>50000</v>
      </c>
      <c r="E27" s="190"/>
      <c r="F27" s="191">
        <v>50000</v>
      </c>
      <c r="G27" s="192">
        <v>0</v>
      </c>
      <c r="H27" s="180">
        <f t="shared" si="1"/>
        <v>50000</v>
      </c>
    </row>
    <row r="28" spans="1:8" ht="12.75" customHeight="1">
      <c r="A28" s="198">
        <v>23</v>
      </c>
      <c r="B28" s="181" t="s">
        <v>80</v>
      </c>
      <c r="C28" s="182">
        <v>649</v>
      </c>
      <c r="D28" s="190">
        <v>14000</v>
      </c>
      <c r="E28" s="190">
        <v>9630</v>
      </c>
      <c r="F28" s="191">
        <v>114000</v>
      </c>
      <c r="G28" s="192">
        <v>0</v>
      </c>
      <c r="H28" s="180">
        <f t="shared" si="1"/>
        <v>114000</v>
      </c>
    </row>
    <row r="29" spans="1:8" ht="12.75" customHeight="1">
      <c r="A29" s="181">
        <v>24</v>
      </c>
      <c r="B29" s="181" t="s">
        <v>81</v>
      </c>
      <c r="C29" s="182" t="s">
        <v>82</v>
      </c>
      <c r="D29" s="190">
        <v>1000</v>
      </c>
      <c r="E29" s="190">
        <v>1128</v>
      </c>
      <c r="F29" s="191">
        <v>1000</v>
      </c>
      <c r="G29" s="192">
        <v>0</v>
      </c>
      <c r="H29" s="180">
        <f t="shared" si="1"/>
        <v>1000</v>
      </c>
    </row>
    <row r="30" spans="1:8" ht="12.75" customHeight="1">
      <c r="A30" s="198">
        <v>25</v>
      </c>
      <c r="B30" s="181" t="s">
        <v>83</v>
      </c>
      <c r="C30" s="182">
        <v>672</v>
      </c>
      <c r="D30" s="190">
        <f>SUM(D31:D33)</f>
        <v>35664959</v>
      </c>
      <c r="E30" s="190">
        <f>SUM(E31:E33)</f>
        <v>23636253</v>
      </c>
      <c r="F30" s="191">
        <f>SUM(F31:F33)</f>
        <v>39184000</v>
      </c>
      <c r="G30" s="191">
        <f>SUM(G31:G33)</f>
        <v>0</v>
      </c>
      <c r="H30" s="180">
        <f t="shared" si="1"/>
        <v>39184000</v>
      </c>
    </row>
    <row r="31" spans="1:8" ht="12.75" customHeight="1">
      <c r="A31" s="181">
        <v>26</v>
      </c>
      <c r="B31" s="185" t="s">
        <v>89</v>
      </c>
      <c r="C31" s="186"/>
      <c r="D31" s="200">
        <v>5084000</v>
      </c>
      <c r="E31" s="200">
        <v>3232410</v>
      </c>
      <c r="F31" s="201">
        <v>5643000</v>
      </c>
      <c r="G31" s="202">
        <v>0</v>
      </c>
      <c r="H31" s="188">
        <f t="shared" si="1"/>
        <v>5643000</v>
      </c>
    </row>
    <row r="32" spans="1:8" ht="12.75" customHeight="1">
      <c r="A32" s="198">
        <v>27</v>
      </c>
      <c r="B32" s="185" t="s">
        <v>90</v>
      </c>
      <c r="C32" s="186"/>
      <c r="D32" s="200">
        <v>30560959</v>
      </c>
      <c r="E32" s="200">
        <v>20383843</v>
      </c>
      <c r="F32" s="201">
        <v>33541000</v>
      </c>
      <c r="G32" s="202">
        <v>0</v>
      </c>
      <c r="H32" s="188">
        <f t="shared" si="1"/>
        <v>33541000</v>
      </c>
    </row>
    <row r="33" spans="1:8" ht="15" thickBot="1">
      <c r="A33" s="181">
        <v>28</v>
      </c>
      <c r="B33" s="185" t="s">
        <v>91</v>
      </c>
      <c r="C33" s="186"/>
      <c r="D33" s="200">
        <v>20000</v>
      </c>
      <c r="E33" s="200">
        <v>20000</v>
      </c>
      <c r="F33" s="201">
        <v>0</v>
      </c>
      <c r="G33" s="202">
        <v>0</v>
      </c>
      <c r="H33" s="188">
        <f t="shared" si="1"/>
        <v>0</v>
      </c>
    </row>
    <row r="34" spans="1:9" s="87" customFormat="1" ht="15.75" thickBot="1">
      <c r="A34" s="171">
        <v>29</v>
      </c>
      <c r="B34" s="203" t="s">
        <v>84</v>
      </c>
      <c r="C34" s="196"/>
      <c r="D34" s="197">
        <f>D22-D6</f>
        <v>0</v>
      </c>
      <c r="E34" s="197">
        <f>E22-E6</f>
        <v>5955673</v>
      </c>
      <c r="F34" s="175">
        <f>F22-F6</f>
        <v>0</v>
      </c>
      <c r="G34" s="175">
        <f>G22-G6</f>
        <v>0</v>
      </c>
      <c r="H34" s="175">
        <f>H22-H6</f>
        <v>0</v>
      </c>
      <c r="I34" s="86"/>
    </row>
    <row r="36" ht="14.25">
      <c r="D36" s="152"/>
    </row>
    <row r="37" spans="2:6" ht="14.25">
      <c r="B37" s="90" t="s">
        <v>156</v>
      </c>
      <c r="C37" s="91"/>
      <c r="D37" s="91"/>
      <c r="E37" s="91"/>
      <c r="F37" s="91" t="s">
        <v>167</v>
      </c>
    </row>
  </sheetData>
  <sheetProtection/>
  <mergeCells count="2">
    <mergeCell ref="A3:H3"/>
    <mergeCell ref="D4:D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  <headerFooter>
    <oddHeader>&amp;RPříloha  č. 1
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6"/>
  <sheetViews>
    <sheetView view="pageBreakPreview" zoomScale="90" zoomScaleSheetLayoutView="90" zoomScalePageLayoutView="0" workbookViewId="0" topLeftCell="A1">
      <selection activeCell="B36" sqref="B36"/>
    </sheetView>
  </sheetViews>
  <sheetFormatPr defaultColWidth="17.75390625" defaultRowHeight="12.75"/>
  <cols>
    <col min="1" max="1" width="5.375" style="15" customWidth="1"/>
    <col min="2" max="2" width="56.625" style="15" customWidth="1"/>
    <col min="3" max="3" width="20.625" style="88" customWidth="1"/>
    <col min="4" max="5" width="12.625" style="89" customWidth="1"/>
    <col min="6" max="6" width="12.625" style="88" customWidth="1"/>
    <col min="7" max="253" width="9.125" style="15" customWidth="1"/>
    <col min="254" max="254" width="5.375" style="15" customWidth="1"/>
    <col min="255" max="255" width="60.625" style="15" customWidth="1"/>
    <col min="256" max="16384" width="17.75390625" style="15" customWidth="1"/>
  </cols>
  <sheetData>
    <row r="1" spans="1:2" ht="14.25">
      <c r="A1"/>
      <c r="B1"/>
    </row>
    <row r="2" ht="14.25">
      <c r="A2" s="14" t="s">
        <v>113</v>
      </c>
    </row>
    <row r="3" spans="1:6" ht="15.75" thickBot="1">
      <c r="A3" s="226" t="s">
        <v>157</v>
      </c>
      <c r="B3" s="226"/>
      <c r="C3" s="226"/>
      <c r="D3" s="226"/>
      <c r="E3" s="226"/>
      <c r="F3" s="226"/>
    </row>
    <row r="4" spans="1:6" ht="15" thickBot="1">
      <c r="A4" s="129" t="s">
        <v>60</v>
      </c>
      <c r="B4" s="61" t="s">
        <v>61</v>
      </c>
      <c r="C4" s="62"/>
      <c r="D4" s="227" t="s">
        <v>62</v>
      </c>
      <c r="E4" s="228"/>
      <c r="F4" s="229"/>
    </row>
    <row r="5" spans="1:6" ht="15" thickBot="1">
      <c r="A5" s="63" t="s">
        <v>63</v>
      </c>
      <c r="B5" s="63"/>
      <c r="C5" s="64" t="s">
        <v>64</v>
      </c>
      <c r="D5" s="65">
        <v>2021</v>
      </c>
      <c r="E5" s="130">
        <v>2022</v>
      </c>
      <c r="F5" s="137">
        <v>2023</v>
      </c>
    </row>
    <row r="6" spans="1:6" s="70" customFormat="1" ht="15.75" thickBot="1">
      <c r="A6" s="66">
        <v>1</v>
      </c>
      <c r="B6" s="66" t="s">
        <v>65</v>
      </c>
      <c r="C6" s="67"/>
      <c r="D6" s="68">
        <f>SUM(D7:D12)+SUM(D15:D21)</f>
        <v>39769000</v>
      </c>
      <c r="E6" s="131">
        <f>SUM(E7:E12)+SUM(E15:E21)</f>
        <v>40008000</v>
      </c>
      <c r="F6" s="138">
        <f>SUM(F7:F12)+SUM(F15:F21)</f>
        <v>40268000</v>
      </c>
    </row>
    <row r="7" spans="1:6" ht="12.75" customHeight="1">
      <c r="A7" s="127">
        <v>2</v>
      </c>
      <c r="B7" s="127" t="s">
        <v>95</v>
      </c>
      <c r="C7" s="128" t="s">
        <v>96</v>
      </c>
      <c r="D7" s="146">
        <v>2856000</v>
      </c>
      <c r="E7" s="147">
        <v>2856000</v>
      </c>
      <c r="F7" s="148">
        <v>2856000</v>
      </c>
    </row>
    <row r="8" spans="1:6" ht="12.75" customHeight="1">
      <c r="A8" s="74">
        <v>3</v>
      </c>
      <c r="B8" s="74" t="s">
        <v>66</v>
      </c>
      <c r="C8" s="75">
        <v>511</v>
      </c>
      <c r="D8" s="73">
        <v>152000</v>
      </c>
      <c r="E8" s="132">
        <v>152000</v>
      </c>
      <c r="F8" s="139">
        <v>152000</v>
      </c>
    </row>
    <row r="9" spans="1:6" ht="12.75" customHeight="1">
      <c r="A9" s="127">
        <v>4</v>
      </c>
      <c r="B9" s="74" t="s">
        <v>67</v>
      </c>
      <c r="C9" s="75">
        <v>512</v>
      </c>
      <c r="D9" s="73">
        <v>32000</v>
      </c>
      <c r="E9" s="132">
        <v>32000</v>
      </c>
      <c r="F9" s="139">
        <v>32000</v>
      </c>
    </row>
    <row r="10" spans="1:6" ht="12.75" customHeight="1">
      <c r="A10" s="74">
        <v>5</v>
      </c>
      <c r="B10" s="74" t="s">
        <v>68</v>
      </c>
      <c r="C10" s="75">
        <v>513</v>
      </c>
      <c r="D10" s="73">
        <v>10000</v>
      </c>
      <c r="E10" s="132">
        <v>10000</v>
      </c>
      <c r="F10" s="139">
        <v>10000</v>
      </c>
    </row>
    <row r="11" spans="1:6" ht="12.75" customHeight="1">
      <c r="A11" s="127">
        <v>6</v>
      </c>
      <c r="B11" s="74" t="s">
        <v>69</v>
      </c>
      <c r="C11" s="75">
        <v>518</v>
      </c>
      <c r="D11" s="73">
        <v>2062000</v>
      </c>
      <c r="E11" s="132">
        <v>2062000</v>
      </c>
      <c r="F11" s="139">
        <v>2062000</v>
      </c>
    </row>
    <row r="12" spans="1:6" ht="12.75" customHeight="1">
      <c r="A12" s="74">
        <v>7</v>
      </c>
      <c r="B12" s="74" t="s">
        <v>70</v>
      </c>
      <c r="C12" s="75"/>
      <c r="D12" s="73">
        <f>SUM(D13:D14)</f>
        <v>33632000</v>
      </c>
      <c r="E12" s="132">
        <f>SUM(E13:E14)</f>
        <v>33858000</v>
      </c>
      <c r="F12" s="139">
        <f>SUM(F13:F14)</f>
        <v>34108000</v>
      </c>
    </row>
    <row r="13" spans="1:6" ht="12.75" customHeight="1">
      <c r="A13" s="127">
        <v>8</v>
      </c>
      <c r="B13" s="76" t="s">
        <v>87</v>
      </c>
      <c r="C13" s="77" t="s">
        <v>98</v>
      </c>
      <c r="D13" s="78">
        <v>1136000</v>
      </c>
      <c r="E13" s="133">
        <v>1136000</v>
      </c>
      <c r="F13" s="140">
        <v>1136000</v>
      </c>
    </row>
    <row r="14" spans="1:6" ht="12.75" customHeight="1">
      <c r="A14" s="74">
        <v>9</v>
      </c>
      <c r="B14" s="76" t="s">
        <v>88</v>
      </c>
      <c r="C14" s="77" t="s">
        <v>98</v>
      </c>
      <c r="D14" s="78">
        <v>32496000</v>
      </c>
      <c r="E14" s="133">
        <v>32722000</v>
      </c>
      <c r="F14" s="140">
        <v>32972000</v>
      </c>
    </row>
    <row r="15" spans="1:6" ht="12.75" customHeight="1">
      <c r="A15" s="127">
        <v>10</v>
      </c>
      <c r="B15" s="74" t="s">
        <v>97</v>
      </c>
      <c r="C15" s="75" t="s">
        <v>103</v>
      </c>
      <c r="D15" s="73">
        <v>567000</v>
      </c>
      <c r="E15" s="132">
        <v>580000</v>
      </c>
      <c r="F15" s="139">
        <v>590000</v>
      </c>
    </row>
    <row r="16" spans="1:6" ht="12.75" customHeight="1">
      <c r="A16" s="74">
        <v>11</v>
      </c>
      <c r="B16" s="74" t="s">
        <v>99</v>
      </c>
      <c r="C16" s="75" t="s">
        <v>100</v>
      </c>
      <c r="D16" s="73">
        <v>0</v>
      </c>
      <c r="E16" s="132">
        <v>0</v>
      </c>
      <c r="F16" s="139">
        <v>0</v>
      </c>
    </row>
    <row r="17" spans="1:6" ht="12.75" customHeight="1">
      <c r="A17" s="127">
        <v>12</v>
      </c>
      <c r="B17" s="74" t="s">
        <v>71</v>
      </c>
      <c r="C17" s="75" t="s">
        <v>102</v>
      </c>
      <c r="D17" s="73">
        <v>235000</v>
      </c>
      <c r="E17" s="132">
        <v>235000</v>
      </c>
      <c r="F17" s="139">
        <v>235000</v>
      </c>
    </row>
    <row r="18" spans="1:6" ht="12.75" customHeight="1">
      <c r="A18" s="74">
        <v>13</v>
      </c>
      <c r="B18" s="74" t="s">
        <v>72</v>
      </c>
      <c r="C18" s="75">
        <v>551</v>
      </c>
      <c r="D18" s="80">
        <v>0</v>
      </c>
      <c r="E18" s="134">
        <v>0</v>
      </c>
      <c r="F18" s="141">
        <v>0</v>
      </c>
    </row>
    <row r="19" spans="1:6" ht="12.75" customHeight="1">
      <c r="A19" s="127">
        <v>14</v>
      </c>
      <c r="B19" s="74" t="s">
        <v>104</v>
      </c>
      <c r="C19" s="75" t="s">
        <v>105</v>
      </c>
      <c r="D19" s="80">
        <v>223000</v>
      </c>
      <c r="E19" s="134">
        <v>223000</v>
      </c>
      <c r="F19" s="141">
        <v>223000</v>
      </c>
    </row>
    <row r="20" spans="1:6" ht="12.75" customHeight="1">
      <c r="A20" s="74">
        <v>15</v>
      </c>
      <c r="B20" s="74" t="s">
        <v>73</v>
      </c>
      <c r="C20" s="75" t="s">
        <v>101</v>
      </c>
      <c r="D20" s="80">
        <v>0</v>
      </c>
      <c r="E20" s="134">
        <v>0</v>
      </c>
      <c r="F20" s="141">
        <v>0</v>
      </c>
    </row>
    <row r="21" spans="1:6" ht="12.75" customHeight="1" thickBot="1">
      <c r="A21" s="127">
        <v>16</v>
      </c>
      <c r="B21" s="74" t="s">
        <v>108</v>
      </c>
      <c r="C21" s="75" t="s">
        <v>109</v>
      </c>
      <c r="D21" s="80">
        <v>0</v>
      </c>
      <c r="E21" s="134">
        <v>0</v>
      </c>
      <c r="F21" s="142">
        <v>0</v>
      </c>
    </row>
    <row r="22" spans="1:6" ht="15.75" thickBot="1">
      <c r="A22" s="66">
        <v>17</v>
      </c>
      <c r="B22" s="66" t="s">
        <v>74</v>
      </c>
      <c r="C22" s="81"/>
      <c r="D22" s="82">
        <f>SUM(D23:D30)</f>
        <v>39769000</v>
      </c>
      <c r="E22" s="135">
        <f>SUM(E23:E30)</f>
        <v>40008000</v>
      </c>
      <c r="F22" s="138">
        <f>SUM(F23:F30)</f>
        <v>40268000</v>
      </c>
    </row>
    <row r="23" spans="1:6" s="70" customFormat="1" ht="15">
      <c r="A23" s="74">
        <v>18</v>
      </c>
      <c r="B23" s="74" t="s">
        <v>75</v>
      </c>
      <c r="C23" s="75">
        <v>601.602</v>
      </c>
      <c r="D23" s="80">
        <v>190000</v>
      </c>
      <c r="E23" s="134">
        <v>190000</v>
      </c>
      <c r="F23" s="141">
        <v>190000</v>
      </c>
    </row>
    <row r="24" spans="1:6" ht="12.75" customHeight="1">
      <c r="A24" s="71">
        <v>19</v>
      </c>
      <c r="B24" s="74" t="s">
        <v>76</v>
      </c>
      <c r="C24" s="75">
        <v>603</v>
      </c>
      <c r="D24" s="80">
        <v>230000</v>
      </c>
      <c r="E24" s="134">
        <v>230000</v>
      </c>
      <c r="F24" s="141">
        <v>230000</v>
      </c>
    </row>
    <row r="25" spans="1:6" ht="12.75" customHeight="1">
      <c r="A25" s="74">
        <v>20</v>
      </c>
      <c r="B25" s="71" t="s">
        <v>77</v>
      </c>
      <c r="C25" s="72">
        <v>604</v>
      </c>
      <c r="D25" s="73">
        <v>0</v>
      </c>
      <c r="E25" s="132">
        <v>0</v>
      </c>
      <c r="F25" s="139">
        <v>0</v>
      </c>
    </row>
    <row r="26" spans="1:6" ht="12.75" customHeight="1">
      <c r="A26" s="71">
        <v>21</v>
      </c>
      <c r="B26" s="74" t="s">
        <v>78</v>
      </c>
      <c r="C26" s="75">
        <v>609</v>
      </c>
      <c r="D26" s="80">
        <v>0</v>
      </c>
      <c r="E26" s="134">
        <v>0</v>
      </c>
      <c r="F26" s="141">
        <v>0</v>
      </c>
    </row>
    <row r="27" spans="1:6" ht="12.75" customHeight="1">
      <c r="A27" s="74">
        <v>22</v>
      </c>
      <c r="B27" s="74" t="s">
        <v>79</v>
      </c>
      <c r="C27" s="75">
        <v>648</v>
      </c>
      <c r="D27" s="80">
        <v>50000</v>
      </c>
      <c r="E27" s="134">
        <v>50000</v>
      </c>
      <c r="F27" s="141">
        <v>50000</v>
      </c>
    </row>
    <row r="28" spans="1:6" ht="12.75" customHeight="1">
      <c r="A28" s="71">
        <v>23</v>
      </c>
      <c r="B28" s="74" t="s">
        <v>80</v>
      </c>
      <c r="C28" s="75">
        <v>649</v>
      </c>
      <c r="D28" s="80">
        <v>114000</v>
      </c>
      <c r="E28" s="134">
        <v>114000</v>
      </c>
      <c r="F28" s="141">
        <v>114000</v>
      </c>
    </row>
    <row r="29" spans="1:6" ht="12.75" customHeight="1">
      <c r="A29" s="74">
        <v>24</v>
      </c>
      <c r="B29" s="74" t="s">
        <v>81</v>
      </c>
      <c r="C29" s="75" t="s">
        <v>82</v>
      </c>
      <c r="D29" s="80">
        <v>1000</v>
      </c>
      <c r="E29" s="134">
        <v>1000</v>
      </c>
      <c r="F29" s="141">
        <v>1000</v>
      </c>
    </row>
    <row r="30" spans="1:6" ht="12.75" customHeight="1">
      <c r="A30" s="71">
        <v>25</v>
      </c>
      <c r="B30" s="74" t="s">
        <v>83</v>
      </c>
      <c r="C30" s="75">
        <v>672</v>
      </c>
      <c r="D30" s="80">
        <f>SUM(D31:D33)</f>
        <v>39184000</v>
      </c>
      <c r="E30" s="134">
        <f>SUM(E31:E33)</f>
        <v>39423000</v>
      </c>
      <c r="F30" s="141">
        <f>SUM(F31:F33)</f>
        <v>39683000</v>
      </c>
    </row>
    <row r="31" spans="1:6" ht="12.75" customHeight="1">
      <c r="A31" s="74">
        <v>26</v>
      </c>
      <c r="B31" s="76" t="s">
        <v>89</v>
      </c>
      <c r="C31" s="77"/>
      <c r="D31" s="83">
        <v>5643000</v>
      </c>
      <c r="E31" s="136">
        <v>5643000</v>
      </c>
      <c r="F31" s="143">
        <v>5643000</v>
      </c>
    </row>
    <row r="32" spans="1:6" ht="12.75" customHeight="1">
      <c r="A32" s="71">
        <v>27</v>
      </c>
      <c r="B32" s="76" t="s">
        <v>90</v>
      </c>
      <c r="C32" s="77"/>
      <c r="D32" s="83">
        <v>33541000</v>
      </c>
      <c r="E32" s="136">
        <v>33780000</v>
      </c>
      <c r="F32" s="143">
        <v>34040000</v>
      </c>
    </row>
    <row r="33" spans="1:6" ht="12.75" customHeight="1" thickBot="1">
      <c r="A33" s="74">
        <v>28</v>
      </c>
      <c r="B33" s="76" t="s">
        <v>91</v>
      </c>
      <c r="C33" s="77"/>
      <c r="D33" s="83">
        <v>0</v>
      </c>
      <c r="E33" s="136">
        <v>0</v>
      </c>
      <c r="F33" s="143">
        <v>0</v>
      </c>
    </row>
    <row r="34" spans="1:6" ht="15.75" thickBot="1">
      <c r="A34" s="84">
        <v>29</v>
      </c>
      <c r="B34" s="85" t="s">
        <v>84</v>
      </c>
      <c r="C34" s="81"/>
      <c r="D34" s="82">
        <f>D22-D6</f>
        <v>0</v>
      </c>
      <c r="E34" s="135">
        <f>E22-E6</f>
        <v>0</v>
      </c>
      <c r="F34" s="138">
        <f>F22-F6</f>
        <v>0</v>
      </c>
    </row>
    <row r="36" spans="2:4" ht="14.25">
      <c r="B36" s="90" t="s">
        <v>147</v>
      </c>
      <c r="C36" s="91"/>
      <c r="D36" s="91" t="s">
        <v>167</v>
      </c>
    </row>
  </sheetData>
  <sheetProtection/>
  <mergeCells count="2">
    <mergeCell ref="A3:F3"/>
    <mergeCell ref="D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45"/>
  <sheetViews>
    <sheetView view="pageBreakPreview" zoomScale="90" zoomScaleSheetLayoutView="90" zoomScalePageLayoutView="0" workbookViewId="0" topLeftCell="A1">
      <selection activeCell="G28" sqref="G28"/>
    </sheetView>
  </sheetViews>
  <sheetFormatPr defaultColWidth="15.375" defaultRowHeight="12.75"/>
  <cols>
    <col min="1" max="1" width="7.00390625" style="95" customWidth="1"/>
    <col min="2" max="2" width="27.375" style="94" customWidth="1"/>
    <col min="3" max="4" width="15.375" style="124" customWidth="1"/>
    <col min="5" max="5" width="17.375" style="93" customWidth="1"/>
    <col min="6" max="7" width="15.375" style="94" customWidth="1"/>
    <col min="8" max="238" width="21.125" style="94" customWidth="1"/>
    <col min="239" max="239" width="7.00390625" style="94" customWidth="1"/>
    <col min="240" max="240" width="27.375" style="94" customWidth="1"/>
    <col min="241" max="16384" width="15.375" style="94" customWidth="1"/>
  </cols>
  <sheetData>
    <row r="1" spans="1:2" ht="15">
      <c r="A1"/>
      <c r="B1"/>
    </row>
    <row r="2" spans="1:2" ht="15">
      <c r="A2" s="14"/>
      <c r="B2" s="15"/>
    </row>
    <row r="3" spans="1:5" ht="18">
      <c r="A3" s="235" t="s">
        <v>135</v>
      </c>
      <c r="B3" s="236"/>
      <c r="C3" s="236"/>
      <c r="D3" s="236"/>
      <c r="E3" s="237"/>
    </row>
    <row r="4" spans="1:5" ht="15">
      <c r="A4" s="230" t="s">
        <v>111</v>
      </c>
      <c r="B4" s="231"/>
      <c r="C4" s="231"/>
      <c r="D4" s="231"/>
      <c r="E4" s="153"/>
    </row>
    <row r="5" spans="2:5" ht="15.75" thickBot="1">
      <c r="B5" s="96"/>
      <c r="C5" s="97"/>
      <c r="D5" s="93"/>
      <c r="E5" s="153"/>
    </row>
    <row r="6" spans="1:7" ht="15.75" thickBot="1">
      <c r="A6" s="98" t="s">
        <v>38</v>
      </c>
      <c r="B6" s="125" t="s">
        <v>92</v>
      </c>
      <c r="C6" s="99" t="s">
        <v>39</v>
      </c>
      <c r="D6" s="100" t="s">
        <v>110</v>
      </c>
      <c r="E6" s="156" t="s">
        <v>150</v>
      </c>
      <c r="F6" s="101" t="s">
        <v>134</v>
      </c>
      <c r="G6" s="101" t="s">
        <v>151</v>
      </c>
    </row>
    <row r="7" spans="1:7" ht="15">
      <c r="A7" s="102">
        <v>501</v>
      </c>
      <c r="B7" s="103" t="s">
        <v>40</v>
      </c>
      <c r="C7" s="92">
        <v>168</v>
      </c>
      <c r="D7" s="92">
        <v>51</v>
      </c>
      <c r="E7" s="155">
        <f>C7+D7</f>
        <v>219</v>
      </c>
      <c r="F7" s="104">
        <v>219</v>
      </c>
      <c r="G7" s="104">
        <v>219</v>
      </c>
    </row>
    <row r="8" spans="1:7" ht="15">
      <c r="A8" s="232">
        <v>502</v>
      </c>
      <c r="B8" s="103" t="s">
        <v>41</v>
      </c>
      <c r="C8" s="92">
        <v>330</v>
      </c>
      <c r="D8" s="92">
        <v>87</v>
      </c>
      <c r="E8" s="155">
        <f>C8+D8</f>
        <v>417</v>
      </c>
      <c r="F8" s="105">
        <v>417</v>
      </c>
      <c r="G8" s="105">
        <v>417</v>
      </c>
    </row>
    <row r="9" spans="1:7" ht="15">
      <c r="A9" s="233"/>
      <c r="B9" s="103" t="s">
        <v>42</v>
      </c>
      <c r="C9" s="92">
        <v>960</v>
      </c>
      <c r="D9" s="92">
        <v>367</v>
      </c>
      <c r="E9" s="155">
        <f aca="true" t="shared" si="0" ref="E9:E23">C9+D9</f>
        <v>1327</v>
      </c>
      <c r="F9" s="105">
        <v>1327</v>
      </c>
      <c r="G9" s="105">
        <v>1327</v>
      </c>
    </row>
    <row r="10" spans="1:7" ht="15">
      <c r="A10" s="234"/>
      <c r="B10" s="103" t="s">
        <v>43</v>
      </c>
      <c r="C10" s="92">
        <v>213</v>
      </c>
      <c r="D10" s="92">
        <v>55</v>
      </c>
      <c r="E10" s="155">
        <f t="shared" si="0"/>
        <v>268</v>
      </c>
      <c r="F10" s="105">
        <v>268</v>
      </c>
      <c r="G10" s="105">
        <v>268</v>
      </c>
    </row>
    <row r="11" spans="1:7" ht="15">
      <c r="A11" s="106">
        <v>511</v>
      </c>
      <c r="B11" s="103" t="s">
        <v>44</v>
      </c>
      <c r="C11" s="92">
        <v>132</v>
      </c>
      <c r="D11" s="92">
        <v>20</v>
      </c>
      <c r="E11" s="155">
        <f t="shared" si="0"/>
        <v>152</v>
      </c>
      <c r="F11" s="105">
        <v>152</v>
      </c>
      <c r="G11" s="105">
        <v>152</v>
      </c>
    </row>
    <row r="12" spans="1:7" ht="15">
      <c r="A12" s="107">
        <v>512</v>
      </c>
      <c r="B12" s="103" t="s">
        <v>45</v>
      </c>
      <c r="C12" s="92">
        <v>32</v>
      </c>
      <c r="D12" s="92">
        <v>0</v>
      </c>
      <c r="E12" s="155">
        <f t="shared" si="0"/>
        <v>32</v>
      </c>
      <c r="F12" s="105">
        <v>32</v>
      </c>
      <c r="G12" s="105">
        <v>32</v>
      </c>
    </row>
    <row r="13" spans="1:7" ht="15">
      <c r="A13" s="107">
        <v>513</v>
      </c>
      <c r="B13" s="103" t="s">
        <v>46</v>
      </c>
      <c r="C13" s="92">
        <v>10</v>
      </c>
      <c r="D13" s="92">
        <v>0</v>
      </c>
      <c r="E13" s="155">
        <f t="shared" si="0"/>
        <v>10</v>
      </c>
      <c r="F13" s="105">
        <v>10</v>
      </c>
      <c r="G13" s="105">
        <v>10</v>
      </c>
    </row>
    <row r="14" spans="1:7" ht="15">
      <c r="A14" s="232">
        <v>518</v>
      </c>
      <c r="B14" s="103" t="s">
        <v>47</v>
      </c>
      <c r="C14" s="92">
        <v>354</v>
      </c>
      <c r="D14" s="92">
        <v>53</v>
      </c>
      <c r="E14" s="155">
        <f t="shared" si="0"/>
        <v>407</v>
      </c>
      <c r="F14" s="105">
        <v>407</v>
      </c>
      <c r="G14" s="105">
        <v>407</v>
      </c>
    </row>
    <row r="15" spans="1:7" ht="15">
      <c r="A15" s="233"/>
      <c r="B15" s="108" t="s">
        <v>48</v>
      </c>
      <c r="C15" s="92">
        <v>56</v>
      </c>
      <c r="D15" s="92">
        <v>4</v>
      </c>
      <c r="E15" s="155">
        <f t="shared" si="0"/>
        <v>60</v>
      </c>
      <c r="F15" s="105">
        <v>60</v>
      </c>
      <c r="G15" s="105">
        <v>60</v>
      </c>
    </row>
    <row r="16" spans="1:7" ht="15">
      <c r="A16" s="233"/>
      <c r="B16" s="109" t="s">
        <v>49</v>
      </c>
      <c r="C16" s="92">
        <v>85</v>
      </c>
      <c r="D16" s="110">
        <v>0</v>
      </c>
      <c r="E16" s="155">
        <f t="shared" si="0"/>
        <v>85</v>
      </c>
      <c r="F16" s="105">
        <v>85</v>
      </c>
      <c r="G16" s="105">
        <v>85</v>
      </c>
    </row>
    <row r="17" spans="1:7" ht="15">
      <c r="A17" s="107">
        <v>521</v>
      </c>
      <c r="B17" s="103" t="s">
        <v>50</v>
      </c>
      <c r="C17" s="92">
        <v>189</v>
      </c>
      <c r="D17" s="92">
        <v>430</v>
      </c>
      <c r="E17" s="155">
        <f t="shared" si="0"/>
        <v>619</v>
      </c>
      <c r="F17" s="105">
        <v>619</v>
      </c>
      <c r="G17" s="105">
        <v>619</v>
      </c>
    </row>
    <row r="18" spans="1:7" ht="15">
      <c r="A18" s="107"/>
      <c r="B18" s="111" t="s">
        <v>51</v>
      </c>
      <c r="C18" s="92">
        <v>12</v>
      </c>
      <c r="D18" s="105">
        <v>0</v>
      </c>
      <c r="E18" s="155">
        <f t="shared" si="0"/>
        <v>12</v>
      </c>
      <c r="F18" s="105">
        <v>12</v>
      </c>
      <c r="G18" s="105">
        <v>12</v>
      </c>
    </row>
    <row r="19" spans="1:7" ht="15">
      <c r="A19" s="107">
        <v>524</v>
      </c>
      <c r="B19" s="111" t="s">
        <v>52</v>
      </c>
      <c r="C19" s="92">
        <v>64</v>
      </c>
      <c r="D19" s="105">
        <v>146</v>
      </c>
      <c r="E19" s="155">
        <f t="shared" si="0"/>
        <v>210</v>
      </c>
      <c r="F19" s="105">
        <v>210</v>
      </c>
      <c r="G19" s="105">
        <v>210</v>
      </c>
    </row>
    <row r="20" spans="1:7" ht="15">
      <c r="A20" s="107">
        <v>527</v>
      </c>
      <c r="B20" s="111" t="s">
        <v>53</v>
      </c>
      <c r="C20" s="92">
        <v>4</v>
      </c>
      <c r="D20" s="105">
        <v>8</v>
      </c>
      <c r="E20" s="155">
        <f t="shared" si="0"/>
        <v>12</v>
      </c>
      <c r="F20" s="105">
        <v>12</v>
      </c>
      <c r="G20" s="105">
        <v>12</v>
      </c>
    </row>
    <row r="21" spans="1:7" ht="15">
      <c r="A21" s="107">
        <v>549</v>
      </c>
      <c r="B21" s="103" t="s">
        <v>54</v>
      </c>
      <c r="C21" s="92">
        <v>235</v>
      </c>
      <c r="D21" s="92">
        <v>0</v>
      </c>
      <c r="E21" s="155">
        <f t="shared" si="0"/>
        <v>235</v>
      </c>
      <c r="F21" s="105">
        <v>235</v>
      </c>
      <c r="G21" s="105">
        <v>235</v>
      </c>
    </row>
    <row r="22" spans="1:7" ht="15">
      <c r="A22" s="112">
        <v>551</v>
      </c>
      <c r="B22" s="109" t="s">
        <v>55</v>
      </c>
      <c r="C22" s="92">
        <v>0</v>
      </c>
      <c r="D22" s="110">
        <v>0</v>
      </c>
      <c r="E22" s="155">
        <f t="shared" si="0"/>
        <v>0</v>
      </c>
      <c r="F22" s="105">
        <v>0</v>
      </c>
      <c r="G22" s="105">
        <v>0</v>
      </c>
    </row>
    <row r="23" spans="1:7" ht="15.75" thickBot="1">
      <c r="A23" s="112">
        <v>558</v>
      </c>
      <c r="B23" s="109" t="s">
        <v>56</v>
      </c>
      <c r="C23" s="110">
        <v>89</v>
      </c>
      <c r="D23" s="110">
        <v>34</v>
      </c>
      <c r="E23" s="155">
        <f t="shared" si="0"/>
        <v>123</v>
      </c>
      <c r="F23" s="113">
        <v>123</v>
      </c>
      <c r="G23" s="113">
        <v>123</v>
      </c>
    </row>
    <row r="24" spans="1:7" s="96" customFormat="1" ht="15.75" thickBot="1">
      <c r="A24" s="114"/>
      <c r="B24" s="115" t="s">
        <v>57</v>
      </c>
      <c r="C24" s="99">
        <f>SUM(C7:C23)</f>
        <v>2933</v>
      </c>
      <c r="D24" s="99">
        <f>SUM(D7:D23)</f>
        <v>1255</v>
      </c>
      <c r="E24" s="157">
        <f>SUM(E7:E23)</f>
        <v>4188</v>
      </c>
      <c r="F24" s="99">
        <f>SUM(F7:F23)</f>
        <v>4188</v>
      </c>
      <c r="G24" s="99">
        <f>SUM(G7:G23)</f>
        <v>4188</v>
      </c>
    </row>
    <row r="25" spans="1:7" ht="15.75" thickBot="1">
      <c r="A25" s="116"/>
      <c r="B25" s="111" t="s">
        <v>58</v>
      </c>
      <c r="C25" s="105"/>
      <c r="D25" s="117"/>
      <c r="E25" s="155">
        <v>1455</v>
      </c>
      <c r="F25" s="105">
        <v>1455</v>
      </c>
      <c r="G25" s="105">
        <v>1455</v>
      </c>
    </row>
    <row r="26" spans="2:7" ht="15.75" thickBot="1">
      <c r="B26" s="118" t="s">
        <v>59</v>
      </c>
      <c r="C26" s="99">
        <f>SUM(C24:C25)</f>
        <v>2933</v>
      </c>
      <c r="D26" s="99">
        <f>SUM(D24:D25)</f>
        <v>1255</v>
      </c>
      <c r="E26" s="158">
        <f>SUM(E24:E25)</f>
        <v>5643</v>
      </c>
      <c r="F26" s="99">
        <f>SUM(F24:F25)</f>
        <v>5643</v>
      </c>
      <c r="G26" s="99">
        <f>SUM(G24:G25)</f>
        <v>5643</v>
      </c>
    </row>
    <row r="27" spans="2:5" ht="15">
      <c r="B27" s="119"/>
      <c r="C27" s="120"/>
      <c r="D27" s="120"/>
      <c r="E27" s="154"/>
    </row>
    <row r="28" spans="2:5" ht="15">
      <c r="B28" s="242" t="s">
        <v>146</v>
      </c>
      <c r="C28" s="243"/>
      <c r="D28" s="216">
        <v>476</v>
      </c>
      <c r="E28" s="120"/>
    </row>
    <row r="29" spans="2:5" ht="15">
      <c r="B29" s="119"/>
      <c r="C29" s="120"/>
      <c r="D29" s="120"/>
      <c r="E29" s="120"/>
    </row>
    <row r="30" spans="2:5" ht="15">
      <c r="B30" s="121" t="s">
        <v>147</v>
      </c>
      <c r="C30" s="120"/>
      <c r="D30" s="120" t="s">
        <v>167</v>
      </c>
      <c r="E30" s="120"/>
    </row>
    <row r="31" spans="2:5" ht="15">
      <c r="B31" s="119"/>
      <c r="C31" s="120"/>
      <c r="D31" s="120"/>
      <c r="E31" s="120"/>
    </row>
    <row r="32" spans="2:5" ht="15">
      <c r="B32" s="119"/>
      <c r="C32" s="120"/>
      <c r="D32" s="120"/>
      <c r="E32" s="120"/>
    </row>
    <row r="33" spans="1:5" ht="15">
      <c r="A33" s="95" t="s">
        <v>133</v>
      </c>
      <c r="B33" s="204" t="s">
        <v>136</v>
      </c>
      <c r="C33" s="122"/>
      <c r="D33" s="205"/>
      <c r="E33" s="123"/>
    </row>
    <row r="34" spans="2:5" ht="15">
      <c r="B34" s="204"/>
      <c r="C34" s="211"/>
      <c r="D34" s="205"/>
      <c r="E34" s="123"/>
    </row>
    <row r="35" spans="2:5" ht="15">
      <c r="B35" s="212" t="s">
        <v>145</v>
      </c>
      <c r="C35" s="211" t="s">
        <v>137</v>
      </c>
      <c r="D35" s="205"/>
      <c r="E35" s="123"/>
    </row>
    <row r="36" spans="2:5" ht="15">
      <c r="B36" s="213"/>
      <c r="C36" s="211"/>
      <c r="D36" s="205"/>
      <c r="E36" s="123"/>
    </row>
    <row r="37" spans="2:5" ht="15">
      <c r="B37" s="214" t="s">
        <v>142</v>
      </c>
      <c r="C37" s="209" t="s">
        <v>141</v>
      </c>
      <c r="D37" s="206"/>
      <c r="E37" s="206"/>
    </row>
    <row r="38" spans="2:7" ht="15">
      <c r="B38" s="214" t="s">
        <v>143</v>
      </c>
      <c r="C38" s="210" t="s">
        <v>138</v>
      </c>
      <c r="D38" s="206"/>
      <c r="E38" s="207"/>
      <c r="F38" s="207"/>
      <c r="G38" s="208"/>
    </row>
    <row r="39" spans="2:5" ht="15">
      <c r="B39" s="214" t="s">
        <v>144</v>
      </c>
      <c r="C39" s="209"/>
      <c r="D39" s="206"/>
      <c r="E39" s="206"/>
    </row>
    <row r="40" spans="2:7" ht="14.25">
      <c r="B40" s="215"/>
      <c r="C40" s="210"/>
      <c r="D40" s="206"/>
      <c r="E40" s="206"/>
      <c r="F40" s="95"/>
      <c r="G40" s="95"/>
    </row>
    <row r="41" spans="2:7" ht="15">
      <c r="B41" s="214" t="s">
        <v>139</v>
      </c>
      <c r="C41" s="210" t="s">
        <v>140</v>
      </c>
      <c r="D41" s="206"/>
      <c r="E41" s="206"/>
      <c r="F41" s="95"/>
      <c r="G41" s="95"/>
    </row>
    <row r="42" spans="2:7" ht="14.25">
      <c r="B42" s="215"/>
      <c r="C42" s="210"/>
      <c r="D42" s="206"/>
      <c r="E42" s="206"/>
      <c r="F42" s="95"/>
      <c r="G42" s="95"/>
    </row>
    <row r="43" spans="2:7" ht="15">
      <c r="B43" s="214" t="s">
        <v>148</v>
      </c>
      <c r="C43" s="210"/>
      <c r="D43" s="209" t="s">
        <v>149</v>
      </c>
      <c r="E43" s="206"/>
      <c r="F43" s="95"/>
      <c r="G43" s="95"/>
    </row>
    <row r="45" ht="15">
      <c r="B45" s="96"/>
    </row>
  </sheetData>
  <sheetProtection/>
  <mergeCells count="5">
    <mergeCell ref="A4:D4"/>
    <mergeCell ref="A8:A10"/>
    <mergeCell ref="A14:A16"/>
    <mergeCell ref="B28:C28"/>
    <mergeCell ref="A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F30"/>
  <sheetViews>
    <sheetView view="pageBreakPreview" zoomScale="80" zoomScaleNormal="85" zoomScaleSheetLayoutView="80" zoomScalePageLayoutView="0" workbookViewId="0" topLeftCell="A1">
      <selection activeCell="A29" sqref="A29"/>
    </sheetView>
  </sheetViews>
  <sheetFormatPr defaultColWidth="9.00390625" defaultRowHeight="12.75"/>
  <cols>
    <col min="1" max="1" width="33.625" style="0" customWidth="1"/>
    <col min="2" max="2" width="32.00390625" style="0" customWidth="1"/>
    <col min="3" max="3" width="21.375" style="0" bestFit="1" customWidth="1"/>
    <col min="4" max="4" width="24.125" style="0" bestFit="1" customWidth="1"/>
    <col min="5" max="5" width="13.625" style="0" customWidth="1"/>
  </cols>
  <sheetData>
    <row r="2" spans="1:2" ht="15">
      <c r="A2" s="14" t="s">
        <v>2</v>
      </c>
      <c r="B2" s="149" t="s">
        <v>111</v>
      </c>
    </row>
    <row r="3" spans="5:6" ht="15" thickBot="1">
      <c r="E3" s="12"/>
      <c r="F3" s="15"/>
    </row>
    <row r="4" spans="1:5" s="15" customFormat="1" ht="15">
      <c r="A4" s="10" t="s">
        <v>32</v>
      </c>
      <c r="B4" s="17"/>
      <c r="C4" s="18"/>
      <c r="D4" s="18"/>
      <c r="E4" s="19"/>
    </row>
    <row r="5" spans="1:6" s="15" customFormat="1" ht="15.75" thickBot="1">
      <c r="A5" s="41" t="s">
        <v>4</v>
      </c>
      <c r="B5" s="42" t="s">
        <v>5</v>
      </c>
      <c r="C5" s="42" t="s">
        <v>6</v>
      </c>
      <c r="D5" s="42" t="s">
        <v>7</v>
      </c>
      <c r="E5" s="43" t="s">
        <v>8</v>
      </c>
      <c r="F5"/>
    </row>
    <row r="6" spans="1:5" ht="30" customHeight="1">
      <c r="A6" s="20"/>
      <c r="B6" s="21"/>
      <c r="C6" s="1"/>
      <c r="D6" s="1"/>
      <c r="E6" s="2"/>
    </row>
    <row r="7" spans="1:5" ht="30" customHeight="1">
      <c r="A7" s="11"/>
      <c r="B7" s="4"/>
      <c r="C7" s="1"/>
      <c r="D7" s="1"/>
      <c r="E7" s="2"/>
    </row>
    <row r="8" spans="1:5" ht="30" customHeight="1">
      <c r="A8" s="11"/>
      <c r="B8" s="4"/>
      <c r="C8" s="1"/>
      <c r="D8" s="1"/>
      <c r="E8" s="2"/>
    </row>
    <row r="9" spans="1:5" ht="30" customHeight="1">
      <c r="A9" s="11"/>
      <c r="B9" s="4"/>
      <c r="C9" s="1"/>
      <c r="D9" s="1"/>
      <c r="E9" s="2"/>
    </row>
    <row r="10" spans="1:5" ht="30" customHeight="1">
      <c r="A10" s="11"/>
      <c r="B10" s="4"/>
      <c r="C10" s="1"/>
      <c r="D10" s="1"/>
      <c r="E10" s="2"/>
    </row>
    <row r="11" spans="1:5" ht="30" customHeight="1">
      <c r="A11" s="11"/>
      <c r="B11" s="4"/>
      <c r="C11" s="1"/>
      <c r="D11" s="1"/>
      <c r="E11" s="2"/>
    </row>
    <row r="12" spans="1:5" ht="30" customHeight="1" thickBot="1">
      <c r="A12" s="24"/>
      <c r="B12" s="25"/>
      <c r="C12" s="31"/>
      <c r="D12" s="31"/>
      <c r="E12" s="49"/>
    </row>
    <row r="13" spans="1:5" ht="15.75" thickBot="1">
      <c r="A13" s="32" t="s">
        <v>10</v>
      </c>
      <c r="B13" s="33"/>
      <c r="C13" s="33">
        <f>SUM(C6:C12)</f>
        <v>0</v>
      </c>
      <c r="D13" s="33">
        <f>SUM(D6:D12)</f>
        <v>0</v>
      </c>
      <c r="E13" s="34">
        <f>SUM(E6:E12)</f>
        <v>0</v>
      </c>
    </row>
    <row r="14" spans="3:5" ht="12.75">
      <c r="C14" s="6"/>
      <c r="D14" s="6"/>
      <c r="E14" s="6"/>
    </row>
    <row r="15" spans="3:5" ht="12.75">
      <c r="C15" s="6"/>
      <c r="D15" s="6"/>
      <c r="E15" s="6"/>
    </row>
    <row r="16" spans="3:6" ht="15" thickBot="1">
      <c r="C16" s="6"/>
      <c r="D16" s="6"/>
      <c r="E16" s="6"/>
      <c r="F16" s="15"/>
    </row>
    <row r="17" spans="1:5" s="15" customFormat="1" ht="15">
      <c r="A17" s="10" t="s">
        <v>30</v>
      </c>
      <c r="B17" s="17"/>
      <c r="C17" s="22"/>
      <c r="D17" s="7"/>
      <c r="E17" s="7"/>
    </row>
    <row r="18" spans="1:6" s="15" customFormat="1" ht="15.75" thickBot="1">
      <c r="A18" s="41" t="s">
        <v>9</v>
      </c>
      <c r="B18" s="42" t="s">
        <v>5</v>
      </c>
      <c r="C18" s="43" t="s">
        <v>11</v>
      </c>
      <c r="F18"/>
    </row>
    <row r="19" spans="1:3" ht="24.75" customHeight="1">
      <c r="A19" s="20" t="s">
        <v>116</v>
      </c>
      <c r="B19" s="21" t="s">
        <v>120</v>
      </c>
      <c r="C19" s="2">
        <v>21000</v>
      </c>
    </row>
    <row r="20" spans="1:3" ht="24.75" customHeight="1">
      <c r="A20" s="11" t="s">
        <v>117</v>
      </c>
      <c r="B20" s="4" t="s">
        <v>118</v>
      </c>
      <c r="C20" s="2">
        <v>78000</v>
      </c>
    </row>
    <row r="21" spans="1:3" ht="24.75" customHeight="1">
      <c r="A21" s="11" t="s">
        <v>121</v>
      </c>
      <c r="B21" s="4" t="s">
        <v>119</v>
      </c>
      <c r="C21" s="2">
        <v>49000</v>
      </c>
    </row>
    <row r="22" spans="1:3" ht="24.75" customHeight="1">
      <c r="A22" s="11"/>
      <c r="B22" s="4"/>
      <c r="C22" s="2"/>
    </row>
    <row r="23" spans="1:3" ht="24.75" customHeight="1">
      <c r="A23" s="11"/>
      <c r="B23" s="4"/>
      <c r="C23" s="2"/>
    </row>
    <row r="24" spans="1:3" ht="24.75" customHeight="1">
      <c r="A24" s="11"/>
      <c r="B24" s="4"/>
      <c r="C24" s="2"/>
    </row>
    <row r="25" spans="1:3" ht="24.75" customHeight="1" thickBot="1">
      <c r="A25" s="24" t="s">
        <v>31</v>
      </c>
      <c r="B25" s="25"/>
      <c r="C25" s="49">
        <v>4000</v>
      </c>
    </row>
    <row r="26" spans="1:3" ht="15.75" thickBot="1">
      <c r="A26" s="32" t="s">
        <v>0</v>
      </c>
      <c r="B26" s="33" t="s">
        <v>36</v>
      </c>
      <c r="C26" s="34">
        <f>SUM(C19:C25)</f>
        <v>152000</v>
      </c>
    </row>
    <row r="27" spans="2:5" ht="12.75">
      <c r="B27" s="6"/>
      <c r="C27" s="6"/>
      <c r="D27" s="6"/>
      <c r="E27" s="6"/>
    </row>
    <row r="28" spans="1:5" ht="12.75">
      <c r="A28" s="244">
        <v>44447</v>
      </c>
      <c r="C28" s="6" t="s">
        <v>167</v>
      </c>
      <c r="D28" s="6"/>
      <c r="E28" s="6"/>
    </row>
    <row r="29" spans="3:5" ht="12.75">
      <c r="C29" s="6"/>
      <c r="D29" s="6"/>
      <c r="E29" s="6"/>
    </row>
    <row r="30" spans="3:5" ht="12.75">
      <c r="C30" s="6"/>
      <c r="D30" s="6"/>
      <c r="E30" s="6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21"/>
  <sheetViews>
    <sheetView view="pageBreakPreview" zoomScale="110" zoomScaleSheetLayoutView="110" zoomScalePageLayoutView="0" workbookViewId="0" topLeftCell="A1">
      <selection activeCell="F18" sqref="F18"/>
    </sheetView>
  </sheetViews>
  <sheetFormatPr defaultColWidth="9.00390625" defaultRowHeight="12.75"/>
  <cols>
    <col min="1" max="1" width="24.00390625" style="0" customWidth="1"/>
    <col min="2" max="2" width="24.875" style="0" customWidth="1"/>
    <col min="3" max="3" width="14.75390625" style="0" customWidth="1"/>
    <col min="4" max="4" width="22.375" style="0" customWidth="1"/>
    <col min="5" max="5" width="11.875" style="0" bestFit="1" customWidth="1"/>
    <col min="6" max="6" width="12.875" style="0" bestFit="1" customWidth="1"/>
  </cols>
  <sheetData>
    <row r="1" spans="1:3" ht="13.5" thickBot="1">
      <c r="A1" s="238" t="s">
        <v>2</v>
      </c>
      <c r="B1" s="238"/>
      <c r="C1" t="s">
        <v>111</v>
      </c>
    </row>
    <row r="2" spans="1:6" ht="13.5" thickBot="1">
      <c r="A2" s="238" t="s">
        <v>3</v>
      </c>
      <c r="B2" s="238"/>
      <c r="C2" s="239">
        <v>48897426</v>
      </c>
      <c r="D2" s="240"/>
      <c r="E2" s="240"/>
      <c r="F2" s="241"/>
    </row>
    <row r="3" ht="13.5" thickBot="1"/>
    <row r="4" spans="1:4" s="15" customFormat="1" ht="15">
      <c r="A4" s="10" t="s">
        <v>33</v>
      </c>
      <c r="B4" s="17"/>
      <c r="C4" s="17"/>
      <c r="D4" s="22"/>
    </row>
    <row r="5" spans="1:4" s="15" customFormat="1" ht="30.75" thickBot="1">
      <c r="A5" s="44" t="s">
        <v>9</v>
      </c>
      <c r="B5" s="45" t="s">
        <v>5</v>
      </c>
      <c r="C5" s="45" t="s">
        <v>11</v>
      </c>
      <c r="D5" s="46" t="s">
        <v>34</v>
      </c>
    </row>
    <row r="6" spans="1:4" ht="12.75">
      <c r="A6" s="150" t="s">
        <v>122</v>
      </c>
      <c r="B6" s="1" t="s">
        <v>158</v>
      </c>
      <c r="C6" s="217">
        <v>1950000</v>
      </c>
      <c r="D6" s="40"/>
    </row>
    <row r="7" spans="1:4" ht="12.75">
      <c r="A7" s="150" t="s">
        <v>122</v>
      </c>
      <c r="B7" s="1" t="s">
        <v>159</v>
      </c>
      <c r="C7" s="218">
        <v>200000</v>
      </c>
      <c r="D7" s="36"/>
    </row>
    <row r="8" spans="1:4" ht="12.75">
      <c r="A8" s="151" t="s">
        <v>131</v>
      </c>
      <c r="B8" s="1" t="s">
        <v>160</v>
      </c>
      <c r="C8" s="218">
        <v>150000</v>
      </c>
      <c r="D8" s="36"/>
    </row>
    <row r="9" spans="1:4" ht="12.75">
      <c r="A9" s="219" t="s">
        <v>161</v>
      </c>
      <c r="B9" s="1" t="s">
        <v>162</v>
      </c>
      <c r="C9" s="218">
        <v>45000</v>
      </c>
      <c r="D9" s="36"/>
    </row>
    <row r="10" spans="1:4" ht="12.75">
      <c r="A10" s="219" t="s">
        <v>163</v>
      </c>
      <c r="B10" s="1" t="s">
        <v>164</v>
      </c>
      <c r="C10" s="218">
        <v>1100000</v>
      </c>
      <c r="D10" s="36"/>
    </row>
    <row r="11" spans="1:4" ht="12.75">
      <c r="A11" s="220" t="s">
        <v>165</v>
      </c>
      <c r="B11" s="1" t="s">
        <v>166</v>
      </c>
      <c r="C11" s="218">
        <v>150000</v>
      </c>
      <c r="D11" s="36"/>
    </row>
    <row r="12" spans="1:4" ht="12.75">
      <c r="A12" s="150" t="s">
        <v>123</v>
      </c>
      <c r="B12" s="1" t="s">
        <v>124</v>
      </c>
      <c r="C12" s="218">
        <v>500000</v>
      </c>
      <c r="D12" s="36"/>
    </row>
    <row r="13" spans="1:4" ht="12.75">
      <c r="A13" s="150" t="s">
        <v>125</v>
      </c>
      <c r="B13" s="1" t="s">
        <v>126</v>
      </c>
      <c r="C13" s="218">
        <v>2500000</v>
      </c>
      <c r="D13" s="36"/>
    </row>
    <row r="14" spans="1:4" ht="12.75">
      <c r="A14" s="150" t="s">
        <v>127</v>
      </c>
      <c r="B14" s="1" t="s">
        <v>132</v>
      </c>
      <c r="C14" s="218">
        <v>5550000</v>
      </c>
      <c r="D14" s="37"/>
    </row>
    <row r="15" spans="1:4" ht="12.75">
      <c r="A15" s="151" t="s">
        <v>128</v>
      </c>
      <c r="B15" s="31"/>
      <c r="C15" s="221">
        <v>200000</v>
      </c>
      <c r="D15" s="37"/>
    </row>
    <row r="16" spans="1:6" ht="13.5" thickBot="1">
      <c r="A16" s="151" t="s">
        <v>129</v>
      </c>
      <c r="B16" s="31"/>
      <c r="C16" s="221">
        <v>200000</v>
      </c>
      <c r="D16" s="37"/>
      <c r="F16" s="222"/>
    </row>
    <row r="17" spans="1:4" ht="15.75" thickBot="1">
      <c r="A17" s="38" t="s">
        <v>0</v>
      </c>
      <c r="B17" s="33">
        <f>SUM(B6:B16)</f>
        <v>0</v>
      </c>
      <c r="C17" s="33">
        <f>SUM(C6:C16)</f>
        <v>12545000</v>
      </c>
      <c r="D17" s="39">
        <f>SUM(D6:D16)</f>
        <v>0</v>
      </c>
    </row>
    <row r="18" spans="2:5" ht="12.75">
      <c r="B18" s="6"/>
      <c r="C18" s="6"/>
      <c r="D18" s="6"/>
      <c r="E18" s="222"/>
    </row>
    <row r="19" spans="1:4" ht="12.75">
      <c r="A19" t="s">
        <v>115</v>
      </c>
      <c r="C19" s="6" t="s">
        <v>168</v>
      </c>
      <c r="D19" s="6"/>
    </row>
    <row r="20" spans="3:5" ht="12.75">
      <c r="C20" s="6"/>
      <c r="D20" s="6"/>
      <c r="E20" s="222"/>
    </row>
    <row r="21" spans="1:4" ht="12.75">
      <c r="A21" t="s">
        <v>114</v>
      </c>
      <c r="C21" s="6"/>
      <c r="D21" s="6"/>
    </row>
  </sheetData>
  <sheetProtection/>
  <mergeCells count="3">
    <mergeCell ref="A1:B1"/>
    <mergeCell ref="A2:B2"/>
    <mergeCell ref="C2:F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5"/>
  <sheetViews>
    <sheetView tabSelected="1" view="pageBreakPreview" zoomScale="110" zoomScaleSheetLayoutView="110" zoomScalePageLayoutView="0" workbookViewId="0" topLeftCell="A1">
      <selection activeCell="E16" sqref="E16"/>
    </sheetView>
  </sheetViews>
  <sheetFormatPr defaultColWidth="9.00390625" defaultRowHeight="12.75"/>
  <cols>
    <col min="1" max="1" width="42.00390625" style="0" customWidth="1"/>
    <col min="2" max="2" width="21.625" style="0" customWidth="1"/>
    <col min="3" max="3" width="20.375" style="0" customWidth="1"/>
    <col min="4" max="4" width="27.375" style="0" customWidth="1"/>
    <col min="5" max="5" width="21.00390625" style="0" customWidth="1"/>
    <col min="6" max="6" width="20.375" style="0" customWidth="1"/>
  </cols>
  <sheetData>
    <row r="1" spans="1:3" ht="12.75">
      <c r="A1" s="238" t="s">
        <v>2</v>
      </c>
      <c r="B1" s="238"/>
      <c r="C1" t="s">
        <v>111</v>
      </c>
    </row>
    <row r="2" spans="1:3" ht="12.75">
      <c r="A2" s="238" t="s">
        <v>3</v>
      </c>
      <c r="B2" s="238"/>
      <c r="C2">
        <v>48897426</v>
      </c>
    </row>
    <row r="3" ht="13.5" thickBot="1"/>
    <row r="4" spans="1:6" s="15" customFormat="1" ht="15">
      <c r="A4" s="55" t="s">
        <v>12</v>
      </c>
      <c r="B4" s="56"/>
      <c r="C4" s="56"/>
      <c r="D4" s="56"/>
      <c r="E4" s="57"/>
      <c r="F4" s="47"/>
    </row>
    <row r="5" spans="1:6" s="54" customFormat="1" ht="39.75" customHeight="1" thickBot="1">
      <c r="A5" s="50" t="s">
        <v>13</v>
      </c>
      <c r="B5" s="51" t="s">
        <v>14</v>
      </c>
      <c r="C5" s="126" t="s">
        <v>106</v>
      </c>
      <c r="D5" s="126" t="s">
        <v>107</v>
      </c>
      <c r="E5" s="52" t="s">
        <v>22</v>
      </c>
      <c r="F5" s="53"/>
    </row>
    <row r="6" spans="1:6" ht="12.75">
      <c r="A6" s="23" t="s">
        <v>15</v>
      </c>
      <c r="B6" s="1"/>
      <c r="C6" s="1"/>
      <c r="D6" s="1"/>
      <c r="E6" s="36"/>
      <c r="F6" s="6"/>
    </row>
    <row r="7" spans="1:8" ht="12.75">
      <c r="A7" s="16" t="s">
        <v>16</v>
      </c>
      <c r="B7" s="1"/>
      <c r="C7" s="1"/>
      <c r="D7" s="1"/>
      <c r="E7" s="36"/>
      <c r="F7" s="6"/>
      <c r="H7" t="s">
        <v>37</v>
      </c>
    </row>
    <row r="8" spans="1:6" ht="12.75">
      <c r="A8" s="16" t="s">
        <v>17</v>
      </c>
      <c r="B8" s="1"/>
      <c r="C8" s="1"/>
      <c r="D8" s="1"/>
      <c r="E8" s="36"/>
      <c r="F8" s="6"/>
    </row>
    <row r="9" spans="1:6" ht="12.75">
      <c r="A9" s="16" t="s">
        <v>18</v>
      </c>
      <c r="B9" s="1"/>
      <c r="C9" s="1"/>
      <c r="D9" s="1"/>
      <c r="E9" s="36"/>
      <c r="F9" s="6"/>
    </row>
    <row r="10" spans="1:6" ht="12.75">
      <c r="A10" s="16" t="s">
        <v>19</v>
      </c>
      <c r="B10" s="1"/>
      <c r="C10" s="1"/>
      <c r="D10" s="1"/>
      <c r="E10" s="36"/>
      <c r="F10" s="6"/>
    </row>
    <row r="11" spans="1:6" ht="12.75">
      <c r="A11" s="16" t="s">
        <v>20</v>
      </c>
      <c r="B11" s="1"/>
      <c r="C11" s="1"/>
      <c r="D11" s="1"/>
      <c r="E11" s="36"/>
      <c r="F11" s="6"/>
    </row>
    <row r="12" spans="1:6" ht="13.5" thickBot="1">
      <c r="A12" s="26" t="s">
        <v>21</v>
      </c>
      <c r="B12" s="31"/>
      <c r="C12" s="31"/>
      <c r="D12" s="31"/>
      <c r="E12" s="37"/>
      <c r="F12" s="6"/>
    </row>
    <row r="13" spans="1:6" ht="15.75" thickBot="1">
      <c r="A13" s="38" t="s">
        <v>0</v>
      </c>
      <c r="B13" s="33">
        <f>SUM(B6:B12)</f>
        <v>0</v>
      </c>
      <c r="C13" s="33">
        <f>SUM(C6:C12)</f>
        <v>0</v>
      </c>
      <c r="D13" s="33">
        <f>SUM(D6:D12)</f>
        <v>0</v>
      </c>
      <c r="E13" s="39">
        <f>SUM(E6:E12)</f>
        <v>0</v>
      </c>
      <c r="F13" s="6"/>
    </row>
    <row r="14" spans="1:6" ht="12.75">
      <c r="A14" s="6"/>
      <c r="B14" s="6"/>
      <c r="C14" s="6"/>
      <c r="D14" s="6"/>
      <c r="E14" s="6"/>
      <c r="F14" s="6"/>
    </row>
    <row r="15" spans="1:6" ht="12.75">
      <c r="A15" s="6"/>
      <c r="B15" s="6"/>
      <c r="C15" s="6"/>
      <c r="D15" s="6"/>
      <c r="E15" s="6" t="s">
        <v>167</v>
      </c>
      <c r="F15" s="6"/>
    </row>
  </sheetData>
  <sheetProtection/>
  <mergeCells count="2">
    <mergeCell ref="A1:B1"/>
    <mergeCell ref="A2:B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41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9.00390625" defaultRowHeight="12.75"/>
  <cols>
    <col min="1" max="1" width="33.75390625" style="0" customWidth="1"/>
    <col min="2" max="2" width="17.625" style="0" customWidth="1"/>
    <col min="3" max="3" width="22.125" style="0" customWidth="1"/>
    <col min="4" max="4" width="20.625" style="0" customWidth="1"/>
    <col min="5" max="5" width="15.75390625" style="0" customWidth="1"/>
  </cols>
  <sheetData>
    <row r="2" spans="1:6" ht="12.75">
      <c r="A2" s="8" t="s">
        <v>2</v>
      </c>
      <c r="F2" s="3"/>
    </row>
    <row r="3" spans="1:6" ht="12.75">
      <c r="A3" s="145" t="s">
        <v>94</v>
      </c>
      <c r="B3" s="9"/>
      <c r="C3" s="3"/>
      <c r="D3" s="3"/>
      <c r="E3" s="3"/>
      <c r="F3" s="3"/>
    </row>
    <row r="4" spans="1:6" ht="13.5" thickBot="1">
      <c r="A4" s="5"/>
      <c r="B4" s="5"/>
      <c r="C4" s="3"/>
      <c r="D4" s="3"/>
      <c r="E4" s="3"/>
      <c r="F4" s="3"/>
    </row>
    <row r="5" spans="1:5" s="15" customFormat="1" ht="15">
      <c r="A5" s="58" t="s">
        <v>23</v>
      </c>
      <c r="B5" s="59"/>
      <c r="C5" s="59"/>
      <c r="D5" s="59"/>
      <c r="E5" s="60"/>
    </row>
    <row r="6" spans="1:5" s="15" customFormat="1" ht="60.75" thickBot="1">
      <c r="A6" s="48" t="s">
        <v>24</v>
      </c>
      <c r="B6" s="45" t="s">
        <v>25</v>
      </c>
      <c r="C6" s="45" t="s">
        <v>26</v>
      </c>
      <c r="D6" s="45" t="s">
        <v>27</v>
      </c>
      <c r="E6" s="46" t="s">
        <v>28</v>
      </c>
    </row>
    <row r="7" spans="1:5" ht="12.75">
      <c r="A7" s="30" t="s">
        <v>29</v>
      </c>
      <c r="B7" s="1"/>
      <c r="C7" s="1"/>
      <c r="D7" s="1"/>
      <c r="E7" s="2"/>
    </row>
    <row r="8" spans="1:5" ht="12.75">
      <c r="A8" s="27" t="s">
        <v>1</v>
      </c>
      <c r="B8" s="1"/>
      <c r="C8" s="1"/>
      <c r="D8" s="1"/>
      <c r="E8" s="2"/>
    </row>
    <row r="9" spans="1:5" ht="12.75">
      <c r="A9" s="28" t="s">
        <v>35</v>
      </c>
      <c r="B9" s="1"/>
      <c r="C9" s="1"/>
      <c r="D9" s="1"/>
      <c r="E9" s="2"/>
    </row>
    <row r="10" spans="1:5" ht="26.25" thickBot="1">
      <c r="A10" s="29" t="s">
        <v>93</v>
      </c>
      <c r="B10" s="13"/>
      <c r="C10" s="13"/>
      <c r="D10" s="13"/>
      <c r="E10" s="35"/>
    </row>
    <row r="18" ht="12.75">
      <c r="D18" s="144"/>
    </row>
    <row r="41" ht="12.75">
      <c r="A41" t="s">
        <v>37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mkadlec</cp:lastModifiedBy>
  <cp:lastPrinted>2020-09-09T09:20:20Z</cp:lastPrinted>
  <dcterms:created xsi:type="dcterms:W3CDTF">2000-06-19T09:18:24Z</dcterms:created>
  <dcterms:modified xsi:type="dcterms:W3CDTF">2020-09-09T09:20:51Z</dcterms:modified>
  <cp:category/>
  <cp:version/>
  <cp:contentType/>
  <cp:contentStatus/>
</cp:coreProperties>
</file>